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VM14-1\data\10業務・メディア・管理\１）業務\１）書籍と講習会\１）講習会\④土木施工の管理学(渡部先生)\R7\案内申込書EXCEL\"/>
    </mc:Choice>
  </mc:AlternateContent>
  <xr:revisionPtr revIDLastSave="0" documentId="13_ncr:1_{D9EF10E5-1538-4669-9421-CBECDA441C1E}" xr6:coauthVersionLast="47" xr6:coauthVersionMax="47" xr10:uidLastSave="{00000000-0000-0000-0000-000000000000}"/>
  <workbookProtection workbookAlgorithmName="SHA-512" workbookHashValue="dN48QkZFwf31o5kLYNg4i88J+MkOGd++jKQe8o2Hn8xmdOPN7LYmf+cMUeFm+8gLfH8YkXjel9kfF4nyKDVGRw==" workbookSaltValue="EzTzW9u+hf16yhBBlUcg8Q==" workbookSpinCount="100000" lockStructure="1"/>
  <bookViews>
    <workbookView xWindow="28680" yWindow="-120" windowWidth="29040" windowHeight="15720" xr2:uid="{00000000-000D-0000-FFFF-FFFF00000000}"/>
  </bookViews>
  <sheets>
    <sheet name="申込書" sheetId="5" r:id="rId1"/>
    <sheet name="入力例" sheetId="6" r:id="rId2"/>
  </sheets>
  <definedNames>
    <definedName name="_xlnm.Print_Area" localSheetId="0">申込書!$B$6:$AF$58</definedName>
    <definedName name="_xlnm.Print_Area" localSheetId="1">入力例!$B$6:$AF$58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 i="5" l="1"/>
  <c r="W31" i="6"/>
  <c r="W31" i="5"/>
  <c r="E6" i="5" l="1"/>
  <c r="AC49" i="6" l="1"/>
  <c r="R49" i="6"/>
  <c r="C49" i="6"/>
  <c r="R48" i="6"/>
  <c r="AC48" i="6" s="1"/>
  <c r="AC52" i="6" s="1"/>
  <c r="C48" i="6"/>
  <c r="AB34" i="6"/>
  <c r="AB31" i="6"/>
  <c r="W28" i="6"/>
  <c r="AB28" i="6" s="1"/>
  <c r="AA35" i="6" l="1"/>
  <c r="AC49" i="5"/>
  <c r="AC52" i="5" s="1"/>
  <c r="C49" i="5"/>
  <c r="R48" i="5"/>
  <c r="AC48" i="5" s="1"/>
  <c r="C48" i="5"/>
  <c r="AB34" i="5"/>
  <c r="AB31" i="5"/>
  <c r="W28" i="5"/>
  <c r="AB28" i="5" s="1"/>
  <c r="AA3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阿部 まりえ</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ひらがなで入力します</t>
        </r>
      </text>
    </comment>
    <comment ref="Y10" authorId="0" shapeId="0" xr:uid="{00000000-0006-0000-0000-000004000000}">
      <text>
        <r>
          <rPr>
            <sz val="9"/>
            <color indexed="81"/>
            <rFont val="游明朝"/>
            <family val="1"/>
            <charset val="128"/>
          </rPr>
          <t>ひらがなで入力します</t>
        </r>
      </text>
    </comment>
    <comment ref="E12" authorId="1" shapeId="0" xr:uid="{00000000-0006-0000-0000-000005000000}">
      <text>
        <r>
          <rPr>
            <sz val="9"/>
            <color indexed="81"/>
            <rFont val="游明朝"/>
            <family val="1"/>
            <charset val="128"/>
          </rPr>
          <t>ハイフンは不要です</t>
        </r>
      </text>
    </comment>
    <comment ref="W34" authorId="2" shapeId="0" xr:uid="{00000000-0006-0000-0000-000006000000}">
      <text>
        <r>
          <rPr>
            <sz val="9"/>
            <color indexed="81"/>
            <rFont val="游明朝"/>
            <family val="1"/>
            <charset val="128"/>
          </rPr>
          <t>ご購入の冊数を入力ください</t>
        </r>
      </text>
    </comment>
    <comment ref="L42" authorId="0" shapeId="0" xr:uid="{00000000-0006-0000-0000-000007000000}">
      <text>
        <r>
          <rPr>
            <sz val="9"/>
            <color indexed="81"/>
            <rFont val="游明朝"/>
            <family val="1"/>
            <charset val="128"/>
          </rPr>
          <t>計算式は削除しても構いません</t>
        </r>
      </text>
    </comment>
    <comment ref="Z42" authorId="0" shapeId="0" xr:uid="{00000000-0006-0000-0000-000008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阿部 まりえ</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Y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W34" authorId="2" shapeId="0" xr:uid="{00000000-0006-0000-0100-000006000000}">
      <text>
        <r>
          <rPr>
            <sz val="9"/>
            <color indexed="81"/>
            <rFont val="游明朝"/>
            <family val="1"/>
            <charset val="128"/>
          </rPr>
          <t>ご購入の冊数を入力ください</t>
        </r>
      </text>
    </comment>
    <comment ref="L42" authorId="0" shapeId="0" xr:uid="{00000000-0006-0000-0100-000007000000}">
      <text>
        <r>
          <rPr>
            <sz val="9"/>
            <color indexed="81"/>
            <rFont val="游明朝"/>
            <family val="1"/>
            <charset val="128"/>
          </rPr>
          <t>計算式は削除しても構いません</t>
        </r>
      </text>
    </comment>
    <comment ref="Z42" authorId="0" shapeId="0" xr:uid="{00000000-0006-0000-0100-000008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<sst xmlns="http://schemas.openxmlformats.org/spreadsheetml/2006/main" count="218" uniqueCount="91">
  <si>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</si>
  <si>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</si>
  <si>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</si>
  <si>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</si>
  <si>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</si>
  <si>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</si>
  <si>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</si>
  <si>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</si>
  <si>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</si>
  <si>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</si>
  <si>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</si>
  <si>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</si>
  <si>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</si>
  <si>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</si>
  <si>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</si>
  <si>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</si>
  <si>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</si>
  <si>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</si>
  <si>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</si>
  <si>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</si>
  <si>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</si>
  <si>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</si>
  <si>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</si>
  <si>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</si>
  <si>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</si>
  <si>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</si>
  <si>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</si>
  <si>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</si>
  <si>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</si>
  <si>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</si>
  <si>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</si>
  <si>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</si>
  <si>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</si>
  <si>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</si>
  <si>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</si>
  <si>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</si>
  <si>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</si>
  <si>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</si>
  <si>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</si>
  <si>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</si>
  <si>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</si>
  <si>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</si>
  <si>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</si>
  <si>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</si>
  <si>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</si>
  <si>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</si>
  <si>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</si>
  <si>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</si>
  <si>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</si>
  <si>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</si>
  <si>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</si>
  <si>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</si>
  <si>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</si>
  <si>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</si>
  <si>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</si>
  <si>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（一財）経済調査会</t>
    <rPh sb="1" eb="3">
      <t>イチザイ</t>
    </rPh>
    <rPh sb="4" eb="6">
      <t>ケイザイ</t>
    </rPh>
    <rPh sb="6" eb="9">
      <t>チョウサカイ</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</si>
  <si>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</si>
  <si>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</si>
  <si>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</si>
  <si>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『土木施工の管理学』解説　講習会【仙台】申込書</t>
    <rPh sb="1" eb="3">
      <t>ﾄﾞﾎﾞｸ</t>
    </rPh>
    <rPh sb="3" eb="5">
      <t>ｾｺｳ</t>
    </rPh>
    <rPh sb="6" eb="8">
      <t>ｶﾝﾘ</t>
    </rPh>
    <rPh sb="8" eb="9">
      <t>ｶﾞｸ</t>
    </rPh>
    <rPh sb="10" eb="12">
      <t>ｶｲｾﾂ</t>
    </rPh>
    <rPh sb="17" eb="19">
      <t>ｾﾝﾀﾞｲ</t>
    </rPh>
    <rPh sb="20" eb="23">
      <t>ﾓｳｼｺﾐｼｮ</t>
    </rPh>
    <phoneticPr fontId="3" type="halfwidthKatakana"/>
  </si>
  <si>
    <t>図書テキスト
「土木施工の管理学」</t>
    <rPh sb="0" eb="2">
      <t>トショ</t>
    </rPh>
    <rPh sb="8" eb="10">
      <t>ドボク</t>
    </rPh>
    <rPh sb="10" eb="12">
      <t>セコウ</t>
    </rPh>
    <rPh sb="13" eb="15">
      <t>カンリ</t>
    </rPh>
    <rPh sb="15" eb="16">
      <t>ガク</t>
    </rPh>
    <phoneticPr fontId="3"/>
  </si>
  <si>
    <t>「土木施工の管理学」（定価3,300円税込）</t>
    <rPh sb="1" eb="3">
      <t>ドボク</t>
    </rPh>
    <rPh sb="3" eb="5">
      <t>セコウ</t>
    </rPh>
    <rPh sb="6" eb="8">
      <t>カンリ</t>
    </rPh>
    <rPh sb="8" eb="9">
      <t>ガク</t>
    </rPh>
    <rPh sb="11" eb="13">
      <t>テイカ</t>
    </rPh>
    <rPh sb="18" eb="19">
      <t>エン</t>
    </rPh>
    <rPh sb="19" eb="21">
      <t>ゼイコミ</t>
    </rPh>
    <phoneticPr fontId="3"/>
  </si>
  <si>
    <t>円(税込)</t>
    <phoneticPr fontId="3" type="halfwidthKatakana"/>
  </si>
  <si>
    <t>「土木施工の基礎技術」（定価4,400円税込）</t>
    <rPh sb="1" eb="3">
      <t>ドボク</t>
    </rPh>
    <rPh sb="3" eb="5">
      <t>セコウ</t>
    </rPh>
    <rPh sb="6" eb="8">
      <t>キソ</t>
    </rPh>
    <rPh sb="8" eb="10">
      <t>ギジュツ</t>
    </rPh>
    <rPh sb="12" eb="14">
      <t>テイカ</t>
    </rPh>
    <rPh sb="19" eb="20">
      <t>エン</t>
    </rPh>
    <rPh sb="20" eb="22">
      <t>ゼイコミ</t>
    </rPh>
    <phoneticPr fontId="3"/>
  </si>
  <si>
    <t>山田　太郎</t>
    <rPh sb="0" eb="2">
      <t>ヤマダ</t>
    </rPh>
    <rPh sb="3" eb="5">
      <t>タロウ</t>
    </rPh>
    <phoneticPr fontId="3"/>
  </si>
  <si>
    <t>請求書は受講料と図書テキスト代を分けてください。</t>
    <rPh sb="0" eb="3">
      <t>セイキュウショ</t>
    </rPh>
    <rPh sb="4" eb="7">
      <t>ジュコウリョウ</t>
    </rPh>
    <rPh sb="8" eb="10">
      <t>トショ</t>
    </rPh>
    <rPh sb="14" eb="15">
      <t>ダイ</t>
    </rPh>
    <rPh sb="16" eb="17">
      <t>ワ</t>
    </rPh>
    <phoneticPr fontId="3"/>
  </si>
  <si>
    <t>chubusemi@zai-keicho.or.jp</t>
  </si>
  <si>
    <t>０５２－２０４－０１７０</t>
    <phoneticPr fontId="3"/>
  </si>
  <si>
    <t>『土木施工の管理学』解説　講習会【名古屋】申込書</t>
    <rPh sb="1" eb="3">
      <t>ﾄﾞﾎﾞｸ</t>
    </rPh>
    <rPh sb="3" eb="5">
      <t>ｾｺｳ</t>
    </rPh>
    <rPh sb="6" eb="8">
      <t>ｶﾝﾘ</t>
    </rPh>
    <rPh sb="8" eb="9">
      <t>ｶﾞｸ</t>
    </rPh>
    <rPh sb="10" eb="12">
      <t>ｶｲｾﾂ</t>
    </rPh>
    <rPh sb="17" eb="20">
      <t>ﾅｺﾞﾔ</t>
    </rPh>
    <rPh sb="21" eb="24">
      <t>ﾓｳｼｺﾐｼｮ</t>
    </rPh>
    <phoneticPr fontId="3" type="halfwidthKatakana"/>
  </si>
  <si>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</si>
  <si>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r>
      <rPr>
        <u/>
        <sz val="9"/>
        <color theme="1"/>
        <rFont val="游明朝"/>
        <family val="1"/>
        <charset val="128"/>
      </rPr>
      <t>個人情報の照会、修正等の希望</t>
    </r>
    <r>
      <rPr>
        <sz val="9"/>
        <color theme="1"/>
        <rFont val="游明朝"/>
        <family val="1"/>
        <charset val="128"/>
      </rPr>
      <t>：一般財団法人　経済調査会　中部支部 　chubusemi@zai-keicho.or.jp</t>
    </r>
    <rPh sb="28" eb="30">
      <t>ﾁｭｳﾌﾞ</t>
    </rPh>
    <phoneticPr fontId="3" type="halfwidthKatakana"/>
  </si>
  <si>
    <t>中部</t>
    <rPh sb="0" eb="2">
      <t>チュウブ</t>
    </rPh>
    <phoneticPr fontId="3"/>
  </si>
  <si>
    <t>チュウブセミ　　　　　　　　　　</t>
    <phoneticPr fontId="3" type="halfwidthKatakana"/>
  </si>
  <si>
    <t>chubusemi@zai-keicho.or.jp</t>
    <phoneticPr fontId="3"/>
  </si>
  <si>
    <t>460-0003</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</si>
  <si>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</si>
  <si>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</si>
  <si>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</si>
  <si>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◎図書テキスト （※図書テキストを使用して、講習を進めて参ります。）</t>
    <rPh sb="1" eb="3">
      <t>トショ</t>
    </rPh>
    <phoneticPr fontId="3"/>
  </si>
  <si>
    <t>◎関連図書 （※関連図書は本講習のテキストではありません。）</t>
    <rPh sb="1" eb="3">
      <t>カンレン</t>
    </rPh>
    <rPh sb="3" eb="5">
      <t>トショ</t>
    </rPh>
    <phoneticPr fontId="3"/>
  </si>
  <si>
    <t>※受講料およびテキスト代は、12月2日（月）までに下記口座にお振込みください。それ以降の場合は申込下部の通信欄に振込予定日をご記入ください。（振り込み期限12月20日）</t>
    <rPh sb="16" eb="17">
      <t>ｶﾞﾂ</t>
    </rPh>
    <rPh sb="18" eb="19">
      <t>ﾋ</t>
    </rPh>
    <rPh sb="20" eb="21">
      <t>ｹﾞﾂ</t>
    </rPh>
    <rPh sb="25" eb="27">
      <t>ｶｷ</t>
    </rPh>
    <rPh sb="27" eb="29">
      <t>ｺｳｻﾞ</t>
    </rPh>
    <rPh sb="31" eb="33">
      <t>ﾌﾘｺ</t>
    </rPh>
    <rPh sb="41" eb="43">
      <t>ｲｺｳ</t>
    </rPh>
    <rPh sb="44" eb="46">
      <t>ﾊﾞｱｲ</t>
    </rPh>
    <rPh sb="47" eb="49">
      <t>ﾓｳｼｺﾐ</t>
    </rPh>
    <rPh sb="49" eb="51">
      <t>ｶﾌﾞ</t>
    </rPh>
    <rPh sb="52" eb="55">
      <t>ﾂｳｼﾝﾗﾝ</t>
    </rPh>
    <rPh sb="56" eb="58">
      <t>ﾌﾘｺﾐ</t>
    </rPh>
    <rPh sb="58" eb="60">
      <t>ﾖﾃｲ</t>
    </rPh>
    <rPh sb="60" eb="61">
      <t>ﾋﾞ</t>
    </rPh>
    <rPh sb="63" eb="65">
      <t>ｷﾆｭｳ</t>
    </rPh>
    <phoneticPr fontId="3" type="halfwidthKatakana"/>
  </si>
  <si>
    <t>ふりがな</t>
    <phoneticPr fontId="3"/>
  </si>
  <si>
    <t>購入する</t>
  </si>
  <si>
    <t>三井住友銀行　ベイサイド支店　当座　Ｎo.6024905　口座名義：一般社団法人 経済調査会</t>
    <rPh sb="15" eb="17">
      <t>ﾄｳｻﾞ</t>
    </rPh>
    <rPh sb="29" eb="31">
      <t>ｺｳｻﾞ</t>
    </rPh>
    <rPh sb="31" eb="33">
      <t>ﾒｲｷﾞ</t>
    </rPh>
    <rPh sb="34" eb="40">
      <t>ｲｯﾊﾟﾝｼｬﾀﾞﾝﾎｳｼﾞﾝ</t>
    </rPh>
    <rPh sb="41" eb="43">
      <t>ｹｲｻﾞｲ</t>
    </rPh>
    <rPh sb="43" eb="46">
      <t>ﾁｮｳｻｶｲ</t>
    </rPh>
    <phoneticPr fontId="3" type="halfwidthKatakana"/>
  </si>
  <si>
    <t>けいざいちょうさかい</t>
    <phoneticPr fontId="3"/>
  </si>
  <si>
    <t>すずき　いちろう</t>
    <phoneticPr fontId="3"/>
  </si>
  <si>
    <t>やまだ　たろう</t>
    <phoneticPr fontId="3"/>
  </si>
  <si>
    <t>名古屋</t>
    <rPh sb="0" eb="3">
      <t>ナゴヤ</t>
    </rPh>
    <phoneticPr fontId="3"/>
  </si>
  <si>
    <t>******</t>
    <phoneticPr fontId="3" type="halfwidthKatakana"/>
  </si>
  <si>
    <t>※受講料およびテキスト代は、原則11月28日（金）までに下記口座にお振込みください。それ以降の場合は申込下部の通信欄に振込予定日をご記入ください。（振り込み期限12月12日）</t>
    <rPh sb="14" eb="16">
      <t>ｹﾞﾝｿｸ</t>
    </rPh>
    <rPh sb="18" eb="19">
      <t>ｶﾞﾂ</t>
    </rPh>
    <rPh sb="21" eb="22">
      <t>ﾋ</t>
    </rPh>
    <rPh sb="23" eb="24">
      <t>ｷﾝ</t>
    </rPh>
    <rPh sb="28" eb="30">
      <t>ｶｷ</t>
    </rPh>
    <rPh sb="30" eb="32">
      <t>ｺｳｻﾞ</t>
    </rPh>
    <rPh sb="34" eb="36">
      <t>ﾌﾘｺ</t>
    </rPh>
    <rPh sb="44" eb="46">
      <t>ｲｺｳ</t>
    </rPh>
    <rPh sb="47" eb="49">
      <t>ﾊﾞｱｲ</t>
    </rPh>
    <rPh sb="50" eb="52">
      <t>ﾓｳｼｺﾐ</t>
    </rPh>
    <rPh sb="52" eb="54">
      <t>ｶﾌﾞ</t>
    </rPh>
    <rPh sb="55" eb="58">
      <t>ﾂｳｼﾝﾗﾝ</t>
    </rPh>
    <rPh sb="59" eb="61">
      <t>ﾌﾘｺﾐ</t>
    </rPh>
    <rPh sb="61" eb="63">
      <t>ﾖﾃｲ</t>
    </rPh>
    <rPh sb="63" eb="64">
      <t>ﾋﾞ</t>
    </rPh>
    <rPh sb="66" eb="68">
      <t>ｷﾆｭｳ</t>
    </rPh>
    <rPh sb="74" eb="75">
      <t>ﾌ</t>
    </rPh>
    <rPh sb="76" eb="77">
      <t>ｺ</t>
    </rPh>
    <rPh sb="78" eb="80">
      <t>ｷｹﾞﾝ</t>
    </rPh>
    <rPh sb="82" eb="83">
      <t>ｶﾞﾂ</t>
    </rPh>
    <rPh sb="85" eb="86">
      <t>ﾆﾁ</t>
    </rPh>
    <phoneticPr fontId="3" type="halfwidthKatakana"/>
  </si>
  <si>
    <t>一般社団法人袋井建設業協会</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</si>
</sst>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sz val="10"/>
      <color rgb="FFFF0000"/>
      <name val="游ゴシック"/>
      <family val="2"/>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5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18" fillId="0" borderId="33" xfId="0" applyFont="1" applyBorder="1" applyAlignment="1" applyProtection="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protection locked="0"/>
    </xf>
    <xf numFmtId="0" fontId="18" fillId="0" borderId="0" xfId="0" applyFont="1" applyFill="1" applyBorder="1" applyAlignment="1" applyProtection="1">
      <alignment vertical="center"/>
    </xf>
    <xf numFmtId="0" fontId="5" fillId="0" borderId="0" xfId="0" applyFont="1" applyProtection="1">
      <alignment vertical="center"/>
    </xf>
    <xf numFmtId="0" fontId="8" fillId="0" borderId="0" xfId="0" applyFont="1" applyProtection="1">
      <alignment vertical="center"/>
    </xf>
    <xf numFmtId="0" fontId="12" fillId="0" borderId="0" xfId="0" applyFont="1" applyProtection="1">
      <alignment vertical="center"/>
    </xf>
    <xf numFmtId="0" fontId="10" fillId="0" borderId="0" xfId="0" applyFont="1" applyProtection="1">
      <alignment vertical="center"/>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0" fillId="3" borderId="29"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18" fillId="0" borderId="47" xfId="0" applyFont="1" applyBorder="1" applyProtection="1">
      <alignment vertical="center"/>
    </xf>
    <xf numFmtId="0" fontId="18" fillId="0" borderId="33" xfId="0" applyFont="1" applyBorder="1" applyProtection="1">
      <alignment vertical="center"/>
    </xf>
    <xf numFmtId="38" fontId="18" fillId="0" borderId="33" xfId="1" applyFont="1" applyBorder="1" applyAlignment="1" applyProtection="1">
      <alignment horizontal="right" vertical="center"/>
    </xf>
    <xf numFmtId="0" fontId="18" fillId="0" borderId="33" xfId="0" applyFont="1" applyBorder="1" applyAlignment="1" applyProtection="1">
      <alignment horizontal="center" vertical="center"/>
    </xf>
    <xf numFmtId="0" fontId="12" fillId="0" borderId="38" xfId="0" applyFont="1" applyBorder="1" applyProtection="1">
      <alignment vertical="center"/>
    </xf>
    <xf numFmtId="0" fontId="18" fillId="0" borderId="48" xfId="0" applyFont="1" applyBorder="1" applyProtection="1">
      <alignment vertical="center"/>
    </xf>
    <xf numFmtId="0" fontId="18" fillId="0" borderId="0" xfId="0" applyFont="1" applyBorder="1" applyProtection="1">
      <alignment vertical="center"/>
    </xf>
    <xf numFmtId="38" fontId="18" fillId="0" borderId="0" xfId="1" applyFont="1" applyBorder="1" applyAlignment="1" applyProtection="1">
      <alignment horizontal="right" vertical="center"/>
    </xf>
    <xf numFmtId="0" fontId="18" fillId="0" borderId="0" xfId="0" applyFont="1" applyBorder="1" applyAlignment="1" applyProtection="1">
      <alignment horizontal="center" vertical="center"/>
    </xf>
    <xf numFmtId="0" fontId="12" fillId="0" borderId="49" xfId="0" applyFont="1" applyBorder="1" applyProtection="1">
      <alignment vertical="center"/>
    </xf>
    <xf numFmtId="0" fontId="21" fillId="0" borderId="0" xfId="0" applyFont="1" applyBorder="1" applyProtection="1">
      <alignment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2" fillId="0" borderId="0" xfId="0" applyFont="1" applyBorder="1" applyAlignment="1" applyProtection="1">
      <alignment horizontal="left" vertical="center" indent="1"/>
    </xf>
    <xf numFmtId="0" fontId="18" fillId="0" borderId="0" xfId="0" applyFont="1" applyAlignment="1" applyProtection="1">
      <alignment horizontal="right" vertical="center"/>
    </xf>
    <xf numFmtId="0" fontId="18" fillId="0" borderId="14" xfId="0" applyFont="1" applyBorder="1" applyAlignment="1" applyProtection="1">
      <alignment horizontal="center" vertical="center"/>
    </xf>
    <xf numFmtId="0" fontId="18" fillId="0" borderId="14" xfId="0" applyFont="1" applyBorder="1" applyProtection="1">
      <alignment vertical="center"/>
    </xf>
    <xf numFmtId="0" fontId="18" fillId="0" borderId="23" xfId="0" applyFont="1" applyBorder="1" applyProtection="1">
      <alignment vertical="center"/>
    </xf>
    <xf numFmtId="0" fontId="18" fillId="0" borderId="41" xfId="0" applyFont="1" applyBorder="1" applyProtection="1">
      <alignment vertical="center"/>
    </xf>
    <xf numFmtId="0" fontId="18" fillId="0" borderId="0" xfId="0" applyFont="1" applyProtection="1">
      <alignment vertical="center"/>
    </xf>
    <xf numFmtId="0" fontId="18" fillId="0" borderId="0" xfId="0" applyFont="1" applyAlignment="1" applyProtection="1">
      <alignment vertical="center"/>
    </xf>
    <xf numFmtId="0" fontId="0" fillId="0" borderId="0" xfId="0" applyBorder="1" applyAlignment="1" applyProtection="1">
      <alignment horizontal="center" vertical="center"/>
    </xf>
    <xf numFmtId="0" fontId="22" fillId="0" borderId="0" xfId="0" applyFont="1" applyBorder="1" applyAlignment="1" applyProtection="1">
      <alignment horizontal="center" vertical="center"/>
    </xf>
    <xf numFmtId="0" fontId="2" fillId="0" borderId="0" xfId="0" applyFont="1" applyFill="1" applyAlignment="1" applyProtection="1">
      <alignment horizontal="right" vertical="center"/>
    </xf>
    <xf numFmtId="0" fontId="23" fillId="0" borderId="0" xfId="0" applyFont="1" applyProtection="1">
      <alignment vertical="center"/>
    </xf>
    <xf numFmtId="0" fontId="2" fillId="0" borderId="0" xfId="0" applyFont="1" applyAlignment="1" applyProtection="1">
      <alignment vertical="center"/>
    </xf>
    <xf numFmtId="0" fontId="24" fillId="0" borderId="0" xfId="0" applyFont="1" applyProtection="1">
      <alignment vertical="center"/>
    </xf>
    <xf numFmtId="0" fontId="2" fillId="0" borderId="47" xfId="0" applyFont="1" applyBorder="1" applyAlignment="1" applyProtection="1">
      <alignment vertical="center"/>
    </xf>
    <xf numFmtId="0" fontId="2" fillId="0" borderId="38" xfId="0" applyFont="1" applyBorder="1" applyAlignment="1" applyProtection="1">
      <alignment vertical="center"/>
    </xf>
    <xf numFmtId="0" fontId="2" fillId="0" borderId="48" xfId="0" applyFont="1" applyBorder="1" applyProtection="1">
      <alignment vertical="center"/>
    </xf>
    <xf numFmtId="0" fontId="2" fillId="0" borderId="49" xfId="0" applyFont="1" applyBorder="1" applyAlignment="1" applyProtection="1">
      <alignment vertical="center"/>
    </xf>
    <xf numFmtId="38" fontId="2" fillId="0" borderId="0" xfId="1" applyFont="1" applyBorder="1" applyAlignment="1" applyProtection="1">
      <alignment vertical="center"/>
    </xf>
    <xf numFmtId="0" fontId="0" fillId="0" borderId="0" xfId="0" applyAlignment="1" applyProtection="1">
      <alignment vertical="center"/>
    </xf>
    <xf numFmtId="0" fontId="2" fillId="0" borderId="48"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center" vertical="center"/>
    </xf>
    <xf numFmtId="0" fontId="2" fillId="0" borderId="23" xfId="0" applyFont="1" applyBorder="1" applyAlignment="1" applyProtection="1">
      <alignment vertical="center"/>
    </xf>
    <xf numFmtId="0" fontId="2" fillId="0" borderId="14" xfId="0" applyFont="1" applyBorder="1" applyProtection="1">
      <alignment vertical="center"/>
    </xf>
    <xf numFmtId="0" fontId="2" fillId="0" borderId="14" xfId="0" applyFont="1" applyBorder="1" applyAlignment="1" applyProtection="1">
      <alignment horizontal="right" vertical="center"/>
    </xf>
    <xf numFmtId="38" fontId="2" fillId="0" borderId="14" xfId="1" applyFont="1" applyBorder="1" applyAlignment="1" applyProtection="1">
      <alignment vertical="center"/>
    </xf>
    <xf numFmtId="0" fontId="2" fillId="0" borderId="41" xfId="0" applyFont="1" applyBorder="1" applyAlignment="1" applyProtection="1">
      <alignment vertical="center"/>
    </xf>
    <xf numFmtId="0" fontId="26" fillId="0" borderId="0" xfId="0" applyFo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18" fillId="0" borderId="0" xfId="0" applyFont="1" applyAlignment="1" applyProtection="1">
      <alignment vertical="center" wrapText="1"/>
    </xf>
    <xf numFmtId="0" fontId="0" fillId="0" borderId="0" xfId="0" applyAlignment="1" applyProtection="1">
      <alignment vertical="center" wrapText="1"/>
    </xf>
    <xf numFmtId="0" fontId="10" fillId="3" borderId="10" xfId="0" applyFont="1" applyFill="1" applyBorder="1" applyAlignment="1" applyProtection="1">
      <alignment horizontal="center"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5" fillId="0" borderId="14" xfId="0" applyFont="1" applyBorder="1" applyAlignment="1" applyProtection="1">
      <alignment horizontal="center" vertical="center"/>
    </xf>
    <xf numFmtId="0" fontId="10" fillId="3" borderId="15"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wrapText="1"/>
    </xf>
    <xf numFmtId="0" fontId="10" fillId="3" borderId="2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pplyProtection="1">
      <alignment horizontal="center" vertical="center" wrapText="1"/>
    </xf>
    <xf numFmtId="0" fontId="10" fillId="3" borderId="23" xfId="0" applyFont="1" applyFill="1" applyBorder="1" applyAlignment="1" applyProtection="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2" fillId="3" borderId="39"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41"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6" xfId="0" applyFont="1" applyFill="1" applyBorder="1" applyAlignment="1" applyProtection="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0" fillId="3" borderId="19" xfId="0" applyFont="1" applyFill="1" applyBorder="1" applyAlignment="1" applyProtection="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2" fillId="0" borderId="31" xfId="0" applyFont="1" applyBorder="1" applyAlignment="1" applyProtection="1">
      <alignment horizontal="center" vertical="center"/>
    </xf>
    <xf numFmtId="0" fontId="2" fillId="0" borderId="26" xfId="0" applyFont="1" applyBorder="1" applyAlignment="1" applyProtection="1">
      <alignment horizontal="center" vertical="center"/>
    </xf>
    <xf numFmtId="0" fontId="18" fillId="0" borderId="42" xfId="0" applyFont="1" applyBorder="1" applyAlignment="1" applyProtection="1">
      <alignment vertical="center"/>
      <protection locked="0"/>
    </xf>
    <xf numFmtId="0" fontId="18" fillId="0" borderId="43"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6" xfId="0" applyFont="1" applyBorder="1" applyAlignment="1" applyProtection="1">
      <alignment vertical="center"/>
      <protection locked="0"/>
    </xf>
    <xf numFmtId="0" fontId="18" fillId="0" borderId="44" xfId="0" applyFont="1" applyBorder="1" applyAlignment="1" applyProtection="1">
      <alignment vertical="center"/>
      <protection locked="0"/>
    </xf>
    <xf numFmtId="0" fontId="12" fillId="0" borderId="5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8" fillId="0" borderId="54" xfId="0" applyFont="1" applyBorder="1" applyAlignment="1" applyProtection="1">
      <alignment vertical="center"/>
      <protection locked="0"/>
    </xf>
    <xf numFmtId="0" fontId="18" fillId="0" borderId="36" xfId="0" applyFont="1" applyBorder="1" applyAlignment="1" applyProtection="1">
      <alignment vertical="center"/>
      <protection locked="0"/>
    </xf>
    <xf numFmtId="0" fontId="18" fillId="0" borderId="55" xfId="0" applyFont="1" applyBorder="1" applyAlignment="1" applyProtection="1">
      <alignment vertical="center"/>
      <protection locked="0"/>
    </xf>
    <xf numFmtId="38" fontId="18" fillId="0" borderId="33" xfId="1" applyFont="1" applyBorder="1" applyAlignment="1" applyProtection="1">
      <alignment vertical="center"/>
    </xf>
    <xf numFmtId="0" fontId="0" fillId="0" borderId="33" xfId="0" applyBorder="1" applyAlignment="1" applyProtection="1">
      <alignment vertical="center"/>
    </xf>
    <xf numFmtId="0" fontId="19" fillId="0" borderId="0" xfId="0" applyFont="1" applyBorder="1" applyAlignment="1" applyProtection="1">
      <alignment vertical="center"/>
    </xf>
    <xf numFmtId="0" fontId="20" fillId="0" borderId="0" xfId="0" applyFont="1" applyAlignment="1" applyProtection="1">
      <alignment vertical="center"/>
    </xf>
    <xf numFmtId="0" fontId="18" fillId="0" borderId="33" xfId="0" applyFont="1" applyBorder="1" applyAlignment="1" applyProtection="1">
      <alignment vertical="center"/>
    </xf>
    <xf numFmtId="0" fontId="18" fillId="0" borderId="33" xfId="0" applyFont="1" applyBorder="1" applyAlignment="1" applyProtection="1">
      <alignment horizontal="center" vertical="center"/>
    </xf>
    <xf numFmtId="38" fontId="18" fillId="0" borderId="0" xfId="1" applyFont="1" applyBorder="1" applyAlignment="1" applyProtection="1">
      <alignment vertical="center"/>
    </xf>
    <xf numFmtId="0" fontId="0" fillId="0" borderId="0" xfId="0" applyBorder="1" applyAlignment="1" applyProtection="1">
      <alignment vertical="center"/>
    </xf>
    <xf numFmtId="0" fontId="18" fillId="0" borderId="0" xfId="0" applyFont="1" applyBorder="1" applyAlignment="1" applyProtection="1">
      <alignment horizontal="center" vertical="center"/>
      <protection locked="0"/>
    </xf>
    <xf numFmtId="0" fontId="18" fillId="0" borderId="14" xfId="0" applyFont="1" applyBorder="1" applyAlignment="1" applyProtection="1">
      <alignment horizontal="center" vertical="center"/>
    </xf>
    <xf numFmtId="38" fontId="18" fillId="0" borderId="14" xfId="1" applyFont="1" applyBorder="1" applyAlignment="1" applyProtection="1">
      <alignment vertical="center"/>
    </xf>
    <xf numFmtId="0" fontId="18" fillId="0" borderId="14" xfId="0" applyFont="1" applyBorder="1" applyAlignment="1" applyProtection="1">
      <alignment horizontal="right" vertical="center"/>
    </xf>
    <xf numFmtId="0" fontId="0" fillId="0" borderId="14" xfId="0" applyBorder="1" applyAlignment="1" applyProtection="1">
      <alignment horizontal="right" vertical="center"/>
    </xf>
    <xf numFmtId="38" fontId="5" fillId="0" borderId="14" xfId="1" applyFont="1" applyBorder="1" applyAlignment="1" applyProtection="1">
      <alignment horizontal="right" vertical="center"/>
    </xf>
    <xf numFmtId="0" fontId="18" fillId="0" borderId="0" xfId="0" applyFont="1" applyBorder="1" applyAlignment="1" applyProtection="1">
      <alignment vertical="center"/>
    </xf>
    <xf numFmtId="0" fontId="18" fillId="0" borderId="0" xfId="0" applyFont="1" applyBorder="1" applyAlignment="1" applyProtection="1">
      <alignment horizontal="center" vertical="center"/>
    </xf>
    <xf numFmtId="0" fontId="18" fillId="0" borderId="0" xfId="0" applyFont="1" applyFill="1" applyBorder="1" applyAlignment="1" applyProtection="1">
      <alignment vertical="center"/>
    </xf>
    <xf numFmtId="0" fontId="2" fillId="0" borderId="0" xfId="0" applyFont="1" applyAlignment="1" applyProtection="1">
      <alignment horizontal="center" vertical="center"/>
    </xf>
    <xf numFmtId="0" fontId="18" fillId="0" borderId="10" xfId="0" applyFont="1" applyBorder="1" applyAlignment="1" applyProtection="1">
      <alignment horizontal="center" vertical="center"/>
      <protection locked="0"/>
    </xf>
    <xf numFmtId="0" fontId="18" fillId="4" borderId="0" xfId="0" applyFont="1" applyFill="1" applyBorder="1" applyAlignment="1" applyProtection="1">
      <alignment horizontal="center" vertical="center" shrinkToFit="1"/>
      <protection locked="0"/>
    </xf>
    <xf numFmtId="0" fontId="18" fillId="0" borderId="19" xfId="0" applyFont="1"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8" fillId="3" borderId="19" xfId="0" applyFont="1" applyFill="1" applyBorder="1" applyAlignment="1" applyProtection="1">
      <alignment horizontal="center" vertical="center"/>
    </xf>
    <xf numFmtId="0" fontId="2" fillId="0" borderId="14" xfId="0" applyFont="1" applyBorder="1" applyAlignment="1" applyProtection="1">
      <alignment horizontal="center" vertical="center"/>
    </xf>
    <xf numFmtId="38" fontId="25" fillId="0" borderId="14" xfId="1" applyFont="1" applyBorder="1" applyAlignment="1" applyProtection="1">
      <alignment vertical="center"/>
    </xf>
    <xf numFmtId="0" fontId="2" fillId="0" borderId="50"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0" xfId="0" applyFont="1" applyFill="1" applyBorder="1" applyAlignment="1" applyProtection="1">
      <alignment vertical="top" wrapText="1"/>
      <protection locked="0"/>
    </xf>
    <xf numFmtId="0" fontId="18" fillId="0" borderId="51" xfId="0" applyFont="1" applyFill="1" applyBorder="1" applyAlignment="1" applyProtection="1">
      <alignment vertical="top" wrapText="1"/>
      <protection locked="0"/>
    </xf>
    <xf numFmtId="0" fontId="2" fillId="0" borderId="0" xfId="0" applyFont="1" applyAlignment="1" applyProtection="1">
      <alignment horizontal="right" vertical="center"/>
    </xf>
    <xf numFmtId="0" fontId="0" fillId="0" borderId="0" xfId="0" applyAlignment="1" applyProtection="1">
      <alignment vertical="center"/>
    </xf>
    <xf numFmtId="0" fontId="2" fillId="0" borderId="0" xfId="0" applyFont="1" applyBorder="1" applyAlignment="1" applyProtection="1">
      <alignment horizontal="center" vertical="center"/>
    </xf>
    <xf numFmtId="0" fontId="24" fillId="0" borderId="47" xfId="0" applyFont="1" applyBorder="1" applyAlignment="1" applyProtection="1">
      <alignment horizontal="center" vertical="center" textRotation="255"/>
    </xf>
    <xf numFmtId="0" fontId="24" fillId="0" borderId="48" xfId="0" applyFont="1" applyBorder="1" applyAlignment="1" applyProtection="1">
      <alignment horizontal="center" vertical="center" textRotation="255"/>
    </xf>
    <xf numFmtId="0" fontId="24" fillId="0" borderId="23" xfId="0" applyFont="1" applyBorder="1" applyAlignment="1" applyProtection="1">
      <alignment horizontal="center" vertical="center" textRotation="255"/>
    </xf>
    <xf numFmtId="176" fontId="11" fillId="0" borderId="10" xfId="0" applyNumberFormat="1" applyFont="1" applyFill="1" applyBorder="1" applyAlignment="1" applyProtection="1">
      <alignment horizontal="center" vertical="center"/>
    </xf>
    <xf numFmtId="0" fontId="28" fillId="5" borderId="17" xfId="0" applyFont="1" applyFill="1" applyBorder="1" applyAlignment="1" applyProtection="1">
      <alignment vertical="center" shrinkToFit="1"/>
    </xf>
    <xf numFmtId="0" fontId="28" fillId="5" borderId="18" xfId="0" applyFont="1" applyFill="1" applyBorder="1" applyAlignment="1" applyProtection="1">
      <alignment vertical="center" shrinkToFit="1"/>
    </xf>
    <xf numFmtId="0" fontId="12" fillId="0" borderId="20" xfId="0" applyFont="1" applyBorder="1" applyAlignment="1" applyProtection="1">
      <alignment vertical="center" shrinkToFit="1"/>
    </xf>
    <xf numFmtId="0" fontId="12" fillId="0" borderId="10" xfId="0" applyFont="1" applyBorder="1" applyAlignment="1" applyProtection="1">
      <alignment vertical="center" shrinkToFit="1"/>
    </xf>
    <xf numFmtId="0" fontId="30" fillId="5" borderId="24" xfId="0" applyFont="1" applyFill="1" applyBorder="1" applyAlignment="1" applyProtection="1">
      <alignment vertical="center" wrapText="1"/>
    </xf>
    <xf numFmtId="0" fontId="30" fillId="5" borderId="22" xfId="0" applyFont="1" applyFill="1" applyBorder="1" applyAlignment="1" applyProtection="1">
      <alignment vertical="center" wrapText="1"/>
    </xf>
    <xf numFmtId="0" fontId="30" fillId="5" borderId="20" xfId="0" applyFont="1" applyFill="1" applyBorder="1" applyAlignment="1" applyProtection="1">
      <alignment vertical="center" wrapText="1"/>
    </xf>
    <xf numFmtId="0" fontId="30" fillId="5" borderId="10" xfId="0" applyFont="1" applyFill="1" applyBorder="1" applyAlignment="1" applyProtection="1">
      <alignment vertical="center" wrapText="1"/>
    </xf>
    <xf numFmtId="0" fontId="31" fillId="5" borderId="19" xfId="0" applyFont="1" applyFill="1" applyBorder="1" applyProtection="1">
      <alignment vertical="center"/>
    </xf>
    <xf numFmtId="0" fontId="32" fillId="5" borderId="50" xfId="0" applyFont="1" applyFill="1" applyBorder="1" applyProtection="1">
      <alignment vertical="center"/>
    </xf>
    <xf numFmtId="0" fontId="32" fillId="5" borderId="51" xfId="0" applyFont="1" applyFill="1" applyBorder="1" applyProtection="1">
      <alignment vertical="center"/>
    </xf>
    <xf numFmtId="0" fontId="29" fillId="5" borderId="24" xfId="0" applyFont="1" applyFill="1" applyBorder="1" applyAlignment="1" applyProtection="1">
      <alignment vertical="center"/>
    </xf>
    <xf numFmtId="0" fontId="29" fillId="5" borderId="22" xfId="0" applyFont="1" applyFill="1" applyBorder="1" applyAlignment="1" applyProtection="1">
      <alignment vertical="center"/>
    </xf>
    <xf numFmtId="49" fontId="30" fillId="5" borderId="17" xfId="0" applyNumberFormat="1" applyFont="1" applyFill="1" applyBorder="1" applyAlignment="1" applyProtection="1">
      <alignment horizontal="left" vertical="center"/>
    </xf>
    <xf numFmtId="49" fontId="30" fillId="5" borderId="18" xfId="0" applyNumberFormat="1" applyFont="1" applyFill="1" applyBorder="1" applyAlignment="1" applyProtection="1">
      <alignment horizontal="left" vertical="center"/>
    </xf>
    <xf numFmtId="0" fontId="30" fillId="5" borderId="30" xfId="0" applyFont="1" applyFill="1" applyBorder="1" applyAlignment="1" applyProtection="1">
      <alignment vertical="center"/>
    </xf>
    <xf numFmtId="49" fontId="30" fillId="5" borderId="20" xfId="0" applyNumberFormat="1" applyFont="1" applyFill="1" applyBorder="1" applyAlignment="1" applyProtection="1">
      <alignment horizontal="center" vertical="center"/>
    </xf>
    <xf numFmtId="49" fontId="30" fillId="5" borderId="10" xfId="0" applyNumberFormat="1" applyFont="1" applyFill="1" applyBorder="1" applyAlignment="1" applyProtection="1">
      <alignment horizontal="center" vertical="center"/>
    </xf>
    <xf numFmtId="0" fontId="29" fillId="5" borderId="42" xfId="0" applyFont="1" applyFill="1" applyBorder="1" applyAlignment="1" applyProtection="1">
      <alignment vertical="center"/>
    </xf>
    <xf numFmtId="0" fontId="29" fillId="5" borderId="43" xfId="0" applyFont="1" applyFill="1" applyBorder="1" applyAlignment="1" applyProtection="1">
      <alignment vertical="center"/>
    </xf>
    <xf numFmtId="0" fontId="29" fillId="5" borderId="45" xfId="0" applyFont="1" applyFill="1" applyBorder="1" applyAlignment="1" applyProtection="1">
      <alignment vertical="center"/>
    </xf>
    <xf numFmtId="0" fontId="29" fillId="5" borderId="46" xfId="0" applyFont="1" applyFill="1" applyBorder="1" applyAlignment="1" applyProtection="1">
      <alignment vertical="center"/>
    </xf>
    <xf numFmtId="0" fontId="29" fillId="5" borderId="44" xfId="0" applyFont="1" applyFill="1" applyBorder="1" applyAlignment="1" applyProtection="1">
      <alignment vertical="center"/>
    </xf>
    <xf numFmtId="0" fontId="29" fillId="5" borderId="52" xfId="0" applyFont="1" applyFill="1" applyBorder="1" applyAlignment="1" applyProtection="1">
      <alignment horizontal="center" vertical="center"/>
    </xf>
    <xf numFmtId="0" fontId="29" fillId="5" borderId="33" xfId="0" applyFont="1" applyFill="1" applyBorder="1" applyAlignment="1" applyProtection="1">
      <alignment horizontal="center" vertical="center"/>
    </xf>
    <xf numFmtId="0" fontId="29" fillId="5" borderId="38" xfId="0" applyFont="1" applyFill="1" applyBorder="1" applyAlignment="1" applyProtection="1">
      <alignment horizontal="center" vertical="center"/>
    </xf>
    <xf numFmtId="0" fontId="29" fillId="5" borderId="53" xfId="0" applyFont="1" applyFill="1" applyBorder="1" applyAlignment="1" applyProtection="1">
      <alignment horizontal="center" vertical="center"/>
    </xf>
    <xf numFmtId="0" fontId="29" fillId="5" borderId="14" xfId="0" applyFont="1" applyFill="1" applyBorder="1" applyAlignment="1" applyProtection="1">
      <alignment horizontal="center" vertical="center"/>
    </xf>
    <xf numFmtId="0" fontId="29" fillId="5" borderId="41" xfId="0" applyFont="1" applyFill="1" applyBorder="1" applyAlignment="1" applyProtection="1">
      <alignment horizontal="center" vertical="center"/>
    </xf>
    <xf numFmtId="0" fontId="18" fillId="0" borderId="42" xfId="0" applyFont="1" applyBorder="1" applyAlignment="1" applyProtection="1">
      <alignment vertical="center"/>
    </xf>
    <xf numFmtId="0" fontId="18" fillId="0" borderId="43" xfId="0" applyFont="1" applyBorder="1" applyAlignment="1" applyProtection="1">
      <alignment vertical="center"/>
    </xf>
    <xf numFmtId="0" fontId="18" fillId="0" borderId="45" xfId="0" applyFont="1" applyBorder="1" applyAlignment="1" applyProtection="1">
      <alignment vertical="center"/>
    </xf>
    <xf numFmtId="0" fontId="18" fillId="0" borderId="46" xfId="0" applyFont="1" applyBorder="1" applyAlignment="1" applyProtection="1">
      <alignment vertical="center"/>
    </xf>
    <xf numFmtId="0" fontId="18" fillId="0" borderId="44" xfId="0" applyFont="1" applyBorder="1" applyAlignment="1" applyProtection="1">
      <alignment vertical="center"/>
    </xf>
    <xf numFmtId="0" fontId="12" fillId="0" borderId="52"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5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41" xfId="0" applyFont="1" applyBorder="1" applyAlignment="1" applyProtection="1">
      <alignment horizontal="center" vertical="center"/>
    </xf>
    <xf numFmtId="0" fontId="18" fillId="0" borderId="10" xfId="0" applyFont="1" applyBorder="1" applyAlignment="1" applyProtection="1">
      <alignment horizontal="center" vertical="center"/>
    </xf>
    <xf numFmtId="0" fontId="18" fillId="5" borderId="0" xfId="0" applyFont="1" applyFill="1" applyBorder="1" applyAlignment="1" applyProtection="1">
      <alignment horizontal="center" vertical="center" shrinkToFit="1"/>
    </xf>
    <xf numFmtId="0" fontId="29" fillId="5" borderId="0" xfId="0" applyFont="1" applyFill="1" applyBorder="1" applyAlignment="1" applyProtection="1">
      <alignment horizontal="center" vertical="center"/>
    </xf>
    <xf numFmtId="0" fontId="25" fillId="0" borderId="50" xfId="0" applyFont="1" applyBorder="1" applyAlignment="1" applyProtection="1">
      <alignment horizontal="right" vertical="center"/>
    </xf>
    <xf numFmtId="0" fontId="29" fillId="5" borderId="19" xfId="0" applyFont="1" applyFill="1" applyBorder="1" applyAlignment="1" applyProtection="1">
      <alignment vertical="top" wrapText="1"/>
    </xf>
    <xf numFmtId="0" fontId="29" fillId="5" borderId="50" xfId="0" applyFont="1" applyFill="1" applyBorder="1" applyAlignment="1" applyProtection="1">
      <alignment vertical="top" wrapText="1"/>
    </xf>
    <xf numFmtId="0" fontId="29" fillId="5" borderId="51" xfId="0" applyFont="1" applyFill="1" applyBorder="1" applyAlignment="1" applyProtection="1">
      <alignment vertical="top" wrapText="1"/>
    </xf>
    <xf numFmtId="0" fontId="29" fillId="5" borderId="10"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20">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3518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30480</xdr:colOff>
          <xdr:row>44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30480</xdr:colOff>
          <xdr:row>44</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3528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198120</xdr:colOff>
      <xdr:row>5</xdr:row>
      <xdr:rowOff>83820</xdr:rowOff>
    </xdr:from>
    <xdr:to>
      <xdr:col>15</xdr:col>
      <xdr:colOff>38100</xdr:colOff>
      <xdr:row>7</xdr:row>
      <xdr:rowOff>95248</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flipV="1">
          <a:off x="2392680" y="1074420"/>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xdr:colOff>
      <xdr:row>4</xdr:row>
      <xdr:rowOff>60958</xdr:rowOff>
    </xdr:from>
    <xdr:to>
      <xdr:col>10</xdr:col>
      <xdr:colOff>206734</xdr:colOff>
      <xdr:row>5</xdr:row>
      <xdr:rowOff>223297</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883920" y="975358"/>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flipV="1">
          <a:off x="2887980" y="693422"/>
          <a:ext cx="701040"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8</xdr:row>
      <xdr:rowOff>0</xdr:rowOff>
    </xdr:from>
    <xdr:to>
      <xdr:col>17</xdr:col>
      <xdr:colOff>181887</xdr:colOff>
      <xdr:row>8</xdr:row>
      <xdr:rowOff>238540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68680" y="167640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54996</xdr:colOff>
      <xdr:row>7</xdr:row>
      <xdr:rowOff>38098</xdr:rowOff>
    </xdr:from>
    <xdr:ext cx="3922644" cy="507940"/>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3354456" y="1333498"/>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7/15</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2024/7/15</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743200" cy="305048"/>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316480" y="22098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76200</xdr:colOff>
      <xdr:row>8</xdr:row>
      <xdr:rowOff>228600</xdr:rowOff>
    </xdr:from>
    <xdr:to>
      <xdr:col>16</xdr:col>
      <xdr:colOff>167640</xdr:colOff>
      <xdr:row>10</xdr:row>
      <xdr:rowOff>30480</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8" idx="0"/>
        </xdr:cNvCxnSpPr>
      </xdr:nvCxnSpPr>
      <xdr:spPr>
        <a:xfrm flipH="1" flipV="1">
          <a:off x="2933700" y="1905000"/>
          <a:ext cx="754380" cy="3048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4128052" cy="305048"/>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160228" y="3147060"/>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flipV="1">
          <a:off x="1916266" y="2545081"/>
          <a:ext cx="1131734" cy="60197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213360</xdr:colOff>
      <xdr:row>11</xdr:row>
      <xdr:rowOff>0</xdr:rowOff>
    </xdr:from>
    <xdr:to>
      <xdr:col>8</xdr:col>
      <xdr:colOff>157703</xdr:colOff>
      <xdr:row>12</xdr:row>
      <xdr:rowOff>6958</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082040" y="243078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265420" y="1927860"/>
          <a:ext cx="178308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129540</xdr:colOff>
      <xdr:row>9</xdr:row>
      <xdr:rowOff>15240</xdr:rowOff>
    </xdr:from>
    <xdr:to>
      <xdr:col>23</xdr:col>
      <xdr:colOff>114300</xdr:colOff>
      <xdr:row>10</xdr:row>
      <xdr:rowOff>30480</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3649980" y="1943100"/>
          <a:ext cx="1531620" cy="266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846320" y="3634740"/>
          <a:ext cx="2209800" cy="80772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830580" y="4663440"/>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V="1">
          <a:off x="4206240" y="4480560"/>
          <a:ext cx="697396" cy="5230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29</xdr:row>
      <xdr:rowOff>175260</xdr:rowOff>
    </xdr:from>
    <xdr:to>
      <xdr:col>25</xdr:col>
      <xdr:colOff>104361</xdr:colOff>
      <xdr:row>31</xdr:row>
      <xdr:rowOff>22860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52060" y="6187440"/>
          <a:ext cx="561561" cy="3048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29</xdr:row>
      <xdr:rowOff>152400</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4229100" y="4983480"/>
          <a:ext cx="830580" cy="11811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99060</xdr:colOff>
      <xdr:row>33</xdr:row>
      <xdr:rowOff>144781</xdr:rowOff>
    </xdr:from>
    <xdr:ext cx="3379304" cy="388620"/>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304800" y="6941821"/>
          <a:ext cx="3379304" cy="38862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関連図書をご希望の場合は冊数を入力してください。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148424</xdr:colOff>
      <xdr:row>33</xdr:row>
      <xdr:rowOff>129540</xdr:rowOff>
    </xdr:from>
    <xdr:to>
      <xdr:col>21</xdr:col>
      <xdr:colOff>213361</xdr:colOff>
      <xdr:row>34</xdr:row>
      <xdr:rowOff>95252</xdr:rowOff>
    </xdr:to>
    <xdr:cxnSp macro="">
      <xdr:nvCxnSpPr>
        <xdr:cNvPr id="38" name="直線矢印コネクタ 37">
          <a:extLst>
            <a:ext uri="{FF2B5EF4-FFF2-40B4-BE49-F238E27FC236}">
              <a16:creationId xmlns:a16="http://schemas.microsoft.com/office/drawing/2014/main" id="{00000000-0008-0000-0100-000026000000}"/>
            </a:ext>
          </a:extLst>
        </xdr:cNvPr>
        <xdr:cNvCxnSpPr>
          <a:endCxn id="43" idx="1"/>
        </xdr:cNvCxnSpPr>
      </xdr:nvCxnSpPr>
      <xdr:spPr>
        <a:xfrm flipV="1">
          <a:off x="3668864" y="6926580"/>
          <a:ext cx="1169837" cy="19431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213361</xdr:colOff>
      <xdr:row>33</xdr:row>
      <xdr:rowOff>0</xdr:rowOff>
    </xdr:from>
    <xdr:to>
      <xdr:col>24</xdr:col>
      <xdr:colOff>30481</xdr:colOff>
      <xdr:row>34</xdr:row>
      <xdr:rowOff>30480</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38701" y="6797040"/>
          <a:ext cx="480060" cy="25908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85725</xdr:colOff>
      <xdr:row>35</xdr:row>
      <xdr:rowOff>142875</xdr:rowOff>
    </xdr:from>
    <xdr:ext cx="5015948" cy="548640"/>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295275" y="7324725"/>
          <a:ext cx="5015948"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38</xdr:row>
      <xdr:rowOff>76200</xdr:rowOff>
    </xdr:from>
    <xdr:to>
      <xdr:col>11</xdr:col>
      <xdr:colOff>213360</xdr:colOff>
      <xdr:row>40</xdr:row>
      <xdr:rowOff>205740</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1470660" y="7932420"/>
          <a:ext cx="1158240"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22308</xdr:colOff>
      <xdr:row>41</xdr:row>
      <xdr:rowOff>23117</xdr:rowOff>
    </xdr:from>
    <xdr:to>
      <xdr:col>7</xdr:col>
      <xdr:colOff>4417</xdr:colOff>
      <xdr:row>42</xdr:row>
      <xdr:rowOff>2541</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1111968" y="8565137"/>
          <a:ext cx="424069" cy="208024"/>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7068</xdr:colOff>
      <xdr:row>41</xdr:row>
      <xdr:rowOff>22820</xdr:rowOff>
    </xdr:from>
    <xdr:to>
      <xdr:col>12</xdr:col>
      <xdr:colOff>210157</xdr:colOff>
      <xdr:row>41</xdr:row>
      <xdr:rowOff>227828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422608" y="8564840"/>
          <a:ext cx="424069"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220428</xdr:colOff>
      <xdr:row>41</xdr:row>
      <xdr:rowOff>2314</xdr:rowOff>
    </xdr:from>
    <xdr:to>
      <xdr:col>19</xdr:col>
      <xdr:colOff>12037</xdr:colOff>
      <xdr:row>42</xdr:row>
      <xdr:rowOff>2540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740868" y="8544334"/>
          <a:ext cx="454549"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38</xdr:row>
      <xdr:rowOff>68580</xdr:rowOff>
    </xdr:from>
    <xdr:to>
      <xdr:col>11</xdr:col>
      <xdr:colOff>211484</xdr:colOff>
      <xdr:row>41</xdr:row>
      <xdr:rowOff>22820</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a:off x="2621280" y="7924800"/>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38</xdr:row>
      <xdr:rowOff>91440</xdr:rowOff>
    </xdr:from>
    <xdr:to>
      <xdr:col>17</xdr:col>
      <xdr:colOff>7620</xdr:colOff>
      <xdr:row>40</xdr:row>
      <xdr:rowOff>182880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2636520" y="7947660"/>
          <a:ext cx="1112520"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38</xdr:row>
      <xdr:rowOff>99060</xdr:rowOff>
    </xdr:from>
    <xdr:ext cx="3208020" cy="548640"/>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023360" y="7955280"/>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41</xdr:row>
      <xdr:rowOff>0</xdr:rowOff>
    </xdr:from>
    <xdr:to>
      <xdr:col>30</xdr:col>
      <xdr:colOff>213360</xdr:colOff>
      <xdr:row>42</xdr:row>
      <xdr:rowOff>15240</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5509260" y="8542020"/>
          <a:ext cx="131826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40</xdr:row>
      <xdr:rowOff>190500</xdr:rowOff>
    </xdr:from>
    <xdr:to>
      <xdr:col>25</xdr:col>
      <xdr:colOff>30480</xdr:colOff>
      <xdr:row>41</xdr:row>
      <xdr:rowOff>106680</xdr:rowOff>
    </xdr:to>
    <xdr:cxnSp macro="">
      <xdr:nvCxnSpPr>
        <xdr:cNvPr id="80" name="直線矢印コネクタ 79">
          <a:extLst>
            <a:ext uri="{FF2B5EF4-FFF2-40B4-BE49-F238E27FC236}">
              <a16:creationId xmlns:a16="http://schemas.microsoft.com/office/drawing/2014/main" id="{00000000-0008-0000-0100-000050000000}"/>
            </a:ext>
          </a:extLst>
        </xdr:cNvPr>
        <xdr:cNvCxnSpPr/>
      </xdr:nvCxnSpPr>
      <xdr:spPr>
        <a:xfrm>
          <a:off x="4709160" y="8503920"/>
          <a:ext cx="83058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43</xdr:row>
      <xdr:rowOff>0</xdr:rowOff>
    </xdr:from>
    <xdr:to>
      <xdr:col>31</xdr:col>
      <xdr:colOff>129540</xdr:colOff>
      <xdr:row>44</xdr:row>
      <xdr:rowOff>22860</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4038600" y="883158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44</xdr:row>
      <xdr:rowOff>205740</xdr:rowOff>
    </xdr:from>
    <xdr:ext cx="3093720" cy="507940"/>
    <xdr:sp macro="" textlink="">
      <xdr:nvSpPr>
        <xdr:cNvPr id="83" name="角丸四角形 82">
          <a:extLst>
            <a:ext uri="{FF2B5EF4-FFF2-40B4-BE49-F238E27FC236}">
              <a16:creationId xmlns:a16="http://schemas.microsoft.com/office/drawing/2014/main" id="{00000000-0008-0000-0100-000053000000}"/>
            </a:ext>
          </a:extLst>
        </xdr:cNvPr>
        <xdr:cNvSpPr/>
      </xdr:nvSpPr>
      <xdr:spPr>
        <a:xfrm>
          <a:off x="198120" y="926592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44</xdr:row>
      <xdr:rowOff>60960</xdr:rowOff>
    </xdr:from>
    <xdr:to>
      <xdr:col>18</xdr:col>
      <xdr:colOff>76200</xdr:colOff>
      <xdr:row>45</xdr:row>
      <xdr:rowOff>38100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V="1">
          <a:off x="3299460" y="912114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7620</xdr:colOff>
      <xdr:row>47</xdr:row>
      <xdr:rowOff>22860</xdr:rowOff>
    </xdr:from>
    <xdr:to>
      <xdr:col>25</xdr:col>
      <xdr:colOff>22860</xdr:colOff>
      <xdr:row>49</xdr:row>
      <xdr:rowOff>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5074920" y="9677400"/>
          <a:ext cx="457200" cy="4343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167640</xdr:rowOff>
    </xdr:from>
    <xdr:to>
      <xdr:col>22</xdr:col>
      <xdr:colOff>182880</xdr:colOff>
      <xdr:row>50</xdr:row>
      <xdr:rowOff>13441</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flipV="1">
          <a:off x="4434840" y="10050780"/>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22860</xdr:colOff>
      <xdr:row>49</xdr:row>
      <xdr:rowOff>222305</xdr:rowOff>
    </xdr:from>
    <xdr:to>
      <xdr:col>20</xdr:col>
      <xdr:colOff>76532</xdr:colOff>
      <xdr:row>52</xdr:row>
      <xdr:rowOff>44445</xdr:rowOff>
    </xdr:to>
    <xdr:grpSp>
      <xdr:nvGrpSpPr>
        <xdr:cNvPr id="40" name="グループ化 39">
          <a:extLst>
            <a:ext uri="{FF2B5EF4-FFF2-40B4-BE49-F238E27FC236}">
              <a16:creationId xmlns:a16="http://schemas.microsoft.com/office/drawing/2014/main" id="{00000000-0008-0000-0100-000028000000}"/>
            </a:ext>
          </a:extLst>
        </xdr:cNvPr>
        <xdr:cNvGrpSpPr/>
      </xdr:nvGrpSpPr>
      <xdr:grpSpPr>
        <a:xfrm>
          <a:off x="1323975" y="10307375"/>
          <a:ext cx="3124532" cy="511750"/>
          <a:chOff x="1333500" y="10334045"/>
          <a:chExt cx="3147392" cy="507940"/>
        </a:xfrm>
      </xdr:grpSpPr>
      <xdr:sp macro="" textlink="">
        <xdr:nvSpPr>
          <xdr:cNvPr id="86" name="角丸四角形 85">
            <a:extLst>
              <a:ext uri="{FF2B5EF4-FFF2-40B4-BE49-F238E27FC236}">
                <a16:creationId xmlns:a16="http://schemas.microsoft.com/office/drawing/2014/main" id="{00000000-0008-0000-0100-000056000000}"/>
              </a:ext>
            </a:extLst>
          </xdr:cNvPr>
          <xdr:cNvSpPr/>
        </xdr:nvSpPr>
        <xdr:spPr>
          <a:xfrm>
            <a:off x="1333500" y="10334045"/>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386840" y="10370820"/>
            <a:ext cx="2926080" cy="220980"/>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grpSp>
    <xdr:clientData/>
  </xdr:twoCellAnchor>
  <xdr:oneCellAnchor>
    <xdr:from>
      <xdr:col>16</xdr:col>
      <xdr:colOff>160020</xdr:colOff>
      <xdr:row>53</xdr:row>
      <xdr:rowOff>91440</xdr:rowOff>
    </xdr:from>
    <xdr:ext cx="2222144" cy="305048"/>
    <xdr:sp macro="" textlink="">
      <xdr:nvSpPr>
        <xdr:cNvPr id="90" name="角丸四角形 89">
          <a:extLst>
            <a:ext uri="{FF2B5EF4-FFF2-40B4-BE49-F238E27FC236}">
              <a16:creationId xmlns:a16="http://schemas.microsoft.com/office/drawing/2014/main" id="{00000000-0008-0000-0100-00005A000000}"/>
            </a:ext>
          </a:extLst>
        </xdr:cNvPr>
        <xdr:cNvSpPr/>
      </xdr:nvSpPr>
      <xdr:spPr>
        <a:xfrm>
          <a:off x="3680460" y="1111758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12/11&#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FC58"/>
  <sheetViews>
    <sheetView showGridLines="0" showRowColHeaders="0" tabSelected="1" zoomScaleNormal="100" workbookViewId="0">
      <pane ySplit="4" topLeftCell="A5" activePane="bottomLeft" state="frozen"/>
      <selection pane="bottomLeft" activeCell="E10" sqref="E10:R11"/>
    </sheetView>
  </sheetViews>
  <sheetFormatPr defaultColWidth="0" defaultRowHeight="0" customHeight="1" zeroHeight="1" x14ac:dyDescent="0.45"/>
  <cols>
    <col min="1" max="1" width="2.69921875" style="6" customWidth="1"/>
    <col min="2" max="32" width="2.8984375" style="6" customWidth="1"/>
    <col min="33" max="33" width="0.19921875" style="6" customWidth="1"/>
    <col min="34" max="16383" width="8.69921875" style="6" hidden="1"/>
    <col min="16384" max="16384" width="2.69921875" style="6" customWidth="1"/>
  </cols>
  <sheetData>
    <row r="1" spans="2:32" ht="18" customHeight="1" thickBot="1" x14ac:dyDescent="0.5"/>
    <row r="2" spans="2:32" ht="18" customHeight="1" thickTop="1" x14ac:dyDescent="0.45">
      <c r="B2" s="82" t="s">
        <v>0</v>
      </c>
      <c r="C2" s="82"/>
      <c r="D2" s="82"/>
      <c r="E2" s="82"/>
      <c r="F2" s="82"/>
      <c r="G2" s="82"/>
      <c r="H2" s="82"/>
      <c r="I2" s="82"/>
      <c r="J2" s="82"/>
      <c r="K2" s="82"/>
      <c r="L2" s="82"/>
      <c r="M2" s="82"/>
      <c r="N2" s="82"/>
      <c r="O2" s="82"/>
      <c r="P2" s="82"/>
      <c r="Q2" s="82"/>
      <c r="R2" s="83" t="s">
        <v>1</v>
      </c>
      <c r="S2" s="83"/>
      <c r="T2" s="83"/>
      <c r="U2" s="83"/>
      <c r="V2" s="83"/>
      <c r="W2" s="83"/>
      <c r="X2" s="83"/>
      <c r="Y2" s="83"/>
      <c r="Z2" s="83"/>
      <c r="AA2" s="83"/>
      <c r="AB2" s="83"/>
      <c r="AC2" s="83"/>
      <c r="AD2" s="83"/>
      <c r="AE2" s="83"/>
      <c r="AF2" s="84"/>
    </row>
    <row r="3" spans="2:32" s="15" customFormat="1" ht="18" customHeight="1" x14ac:dyDescent="0.45">
      <c r="B3" s="85" t="s">
        <v>66</v>
      </c>
      <c r="C3" s="85"/>
      <c r="D3" s="85"/>
      <c r="E3" s="85"/>
      <c r="F3" s="85"/>
      <c r="G3" s="85"/>
      <c r="H3" s="85"/>
      <c r="I3" s="85"/>
      <c r="J3" s="85"/>
      <c r="K3" s="85"/>
      <c r="L3" s="85"/>
      <c r="M3" s="85"/>
      <c r="N3" s="85"/>
      <c r="O3" s="85"/>
      <c r="P3" s="85"/>
      <c r="Q3" s="85"/>
      <c r="R3" s="86" t="s">
        <v>67</v>
      </c>
      <c r="S3" s="86"/>
      <c r="T3" s="86"/>
      <c r="U3" s="86"/>
      <c r="V3" s="86"/>
      <c r="W3" s="86"/>
      <c r="X3" s="86"/>
      <c r="Y3" s="86"/>
      <c r="Z3" s="86"/>
      <c r="AA3" s="86"/>
      <c r="AB3" s="86"/>
      <c r="AC3" s="86"/>
      <c r="AD3" s="86"/>
      <c r="AE3" s="86"/>
      <c r="AF3" s="87"/>
    </row>
    <row r="4" spans="2:32" s="16" customFormat="1" ht="18" customHeight="1" thickBot="1" x14ac:dyDescent="0.5">
      <c r="B4" s="88" t="s">
        <v>72</v>
      </c>
      <c r="C4" s="89"/>
      <c r="D4" s="89"/>
      <c r="E4" s="89"/>
      <c r="F4" s="89"/>
      <c r="G4" s="89"/>
      <c r="H4" s="89"/>
      <c r="I4" s="89"/>
      <c r="J4" s="89"/>
      <c r="K4" s="89"/>
      <c r="L4" s="89"/>
      <c r="M4" s="89"/>
      <c r="N4" s="89"/>
      <c r="O4" s="89"/>
      <c r="P4" s="89"/>
      <c r="Q4" s="90"/>
      <c r="R4" s="91" t="s">
        <v>69</v>
      </c>
      <c r="S4" s="91"/>
      <c r="T4" s="91"/>
      <c r="U4" s="91"/>
      <c r="V4" s="91"/>
      <c r="W4" s="91"/>
      <c r="X4" s="91"/>
      <c r="Y4" s="91"/>
      <c r="Z4" s="91"/>
      <c r="AA4" s="91"/>
      <c r="AB4" s="91"/>
      <c r="AC4" s="91"/>
      <c r="AD4" s="91"/>
      <c r="AE4" s="91"/>
      <c r="AF4" s="92"/>
    </row>
    <row r="5" spans="2:32" ht="6" customHeight="1" thickTop="1" thickBot="1" x14ac:dyDescent="0.5"/>
    <row r="6" spans="2:32" s="18" customFormat="1" ht="18" customHeight="1" thickBot="1" x14ac:dyDescent="0.5">
      <c r="B6" s="76" t="s">
        <v>2</v>
      </c>
      <c r="C6" s="76"/>
      <c r="D6" s="76"/>
      <c r="E6" s="77">
        <f ca="1">+TODAY()</f>
        <v>45951</v>
      </c>
      <c r="F6" s="77"/>
      <c r="G6" s="77"/>
      <c r="H6" s="77"/>
      <c r="I6" s="77"/>
      <c r="J6" s="77"/>
      <c r="K6" s="77"/>
      <c r="L6" s="17"/>
      <c r="M6" s="78" t="s">
        <v>3</v>
      </c>
      <c r="N6" s="79"/>
      <c r="O6" s="79"/>
      <c r="P6" s="80">
        <v>45995</v>
      </c>
      <c r="Q6" s="80"/>
      <c r="R6" s="80"/>
      <c r="S6" s="80"/>
      <c r="T6" s="80"/>
      <c r="U6" s="80"/>
      <c r="V6" s="80"/>
      <c r="W6" s="79" t="s">
        <v>4</v>
      </c>
      <c r="X6" s="79"/>
      <c r="Y6" s="79"/>
      <c r="Z6" s="80" t="s">
        <v>87</v>
      </c>
      <c r="AA6" s="80"/>
      <c r="AB6" s="80"/>
      <c r="AC6" s="80"/>
      <c r="AD6" s="80"/>
      <c r="AE6" s="80"/>
      <c r="AF6" s="81"/>
    </row>
    <row r="7" spans="2:32" s="18" customFormat="1" ht="6" customHeight="1" x14ac:dyDescent="0.4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2:32" s="18" customFormat="1" ht="30" customHeight="1" x14ac:dyDescent="0.45">
      <c r="B8" s="93" t="s">
        <v>68</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row>
    <row r="9" spans="2:32" s="69" customFormat="1" ht="19.95" customHeight="1" x14ac:dyDescent="0.45">
      <c r="B9" s="94" t="s">
        <v>81</v>
      </c>
      <c r="C9" s="95"/>
      <c r="D9" s="95"/>
      <c r="E9" s="96"/>
      <c r="F9" s="97"/>
      <c r="G9" s="97"/>
      <c r="H9" s="97"/>
      <c r="I9" s="97"/>
      <c r="J9" s="97"/>
      <c r="K9" s="97"/>
      <c r="L9" s="97"/>
      <c r="M9" s="97"/>
      <c r="N9" s="97"/>
      <c r="O9" s="97"/>
      <c r="P9" s="97"/>
      <c r="Q9" s="97"/>
      <c r="R9" s="97"/>
      <c r="S9" s="98" t="s">
        <v>6</v>
      </c>
      <c r="T9" s="98"/>
      <c r="U9" s="99"/>
      <c r="V9" s="100" t="s">
        <v>7</v>
      </c>
      <c r="W9" s="76"/>
      <c r="X9" s="101"/>
      <c r="Y9" s="102"/>
      <c r="Z9" s="103"/>
      <c r="AA9" s="103"/>
      <c r="AB9" s="103"/>
      <c r="AC9" s="103"/>
      <c r="AD9" s="103"/>
      <c r="AE9" s="103"/>
      <c r="AF9" s="103"/>
    </row>
    <row r="10" spans="2:32" s="69" customFormat="1" ht="19.95" customHeight="1" x14ac:dyDescent="0.45">
      <c r="B10" s="104" t="s">
        <v>8</v>
      </c>
      <c r="C10" s="104"/>
      <c r="D10" s="105"/>
      <c r="E10" s="106"/>
      <c r="F10" s="107"/>
      <c r="G10" s="107"/>
      <c r="H10" s="107"/>
      <c r="I10" s="107"/>
      <c r="J10" s="107"/>
      <c r="K10" s="107"/>
      <c r="L10" s="107"/>
      <c r="M10" s="107"/>
      <c r="N10" s="107"/>
      <c r="O10" s="107"/>
      <c r="P10" s="107"/>
      <c r="Q10" s="107"/>
      <c r="R10" s="107"/>
      <c r="S10" s="98"/>
      <c r="T10" s="98"/>
      <c r="U10" s="99"/>
      <c r="V10" s="110" t="s">
        <v>81</v>
      </c>
      <c r="W10" s="111"/>
      <c r="X10" s="112"/>
      <c r="Y10" s="96"/>
      <c r="Z10" s="97"/>
      <c r="AA10" s="97"/>
      <c r="AB10" s="97"/>
      <c r="AC10" s="97"/>
      <c r="AD10" s="97"/>
      <c r="AE10" s="97"/>
      <c r="AF10" s="97"/>
    </row>
    <row r="11" spans="2:32" s="69" customFormat="1" ht="19.95" customHeight="1" x14ac:dyDescent="0.45">
      <c r="B11" s="98"/>
      <c r="C11" s="98"/>
      <c r="D11" s="99"/>
      <c r="E11" s="108"/>
      <c r="F11" s="109"/>
      <c r="G11" s="109"/>
      <c r="H11" s="109"/>
      <c r="I11" s="109"/>
      <c r="J11" s="109"/>
      <c r="K11" s="109"/>
      <c r="L11" s="109"/>
      <c r="M11" s="109"/>
      <c r="N11" s="109"/>
      <c r="O11" s="109"/>
      <c r="P11" s="109"/>
      <c r="Q11" s="109"/>
      <c r="R11" s="109"/>
      <c r="S11" s="98"/>
      <c r="T11" s="98"/>
      <c r="U11" s="99"/>
      <c r="V11" s="132" t="s">
        <v>9</v>
      </c>
      <c r="W11" s="133"/>
      <c r="X11" s="134"/>
      <c r="Y11" s="135"/>
      <c r="Z11" s="136"/>
      <c r="AA11" s="136"/>
      <c r="AB11" s="136"/>
      <c r="AC11" s="136"/>
      <c r="AD11" s="136"/>
      <c r="AE11" s="136"/>
      <c r="AF11" s="136"/>
    </row>
    <row r="12" spans="2:32" s="69" customFormat="1" ht="19.95" customHeight="1" x14ac:dyDescent="0.45">
      <c r="B12" s="137" t="s">
        <v>10</v>
      </c>
      <c r="C12" s="137"/>
      <c r="D12" s="138"/>
      <c r="E12" s="21" t="s">
        <v>11</v>
      </c>
      <c r="F12" s="139"/>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row>
    <row r="13" spans="2:32" s="69" customFormat="1" ht="19.95" customHeight="1" x14ac:dyDescent="0.45">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2:32" s="69" customFormat="1" ht="19.95" customHeight="1" x14ac:dyDescent="0.45">
      <c r="B14" s="76" t="s">
        <v>12</v>
      </c>
      <c r="C14" s="76"/>
      <c r="D14" s="142"/>
      <c r="E14" s="143"/>
      <c r="F14" s="144"/>
      <c r="G14" s="144"/>
      <c r="H14" s="144"/>
      <c r="I14" s="144"/>
      <c r="J14" s="144"/>
      <c r="K14" s="144"/>
      <c r="L14" s="76" t="s">
        <v>13</v>
      </c>
      <c r="M14" s="76"/>
      <c r="N14" s="142"/>
      <c r="O14" s="143"/>
      <c r="P14" s="144"/>
      <c r="Q14" s="144"/>
      <c r="R14" s="144"/>
      <c r="S14" s="144"/>
      <c r="T14" s="144"/>
      <c r="U14" s="144"/>
      <c r="V14" s="76" t="s">
        <v>14</v>
      </c>
      <c r="W14" s="76"/>
      <c r="X14" s="142"/>
      <c r="Y14" s="113"/>
      <c r="Z14" s="114"/>
      <c r="AA14" s="114"/>
      <c r="AB14" s="114"/>
      <c r="AC14" s="114"/>
      <c r="AD14" s="114"/>
      <c r="AE14" s="114"/>
      <c r="AF14" s="114"/>
    </row>
    <row r="15" spans="2:32" s="71" customFormat="1" ht="6" customHeight="1" x14ac:dyDescent="0.45">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row>
    <row r="16" spans="2:32" s="68" customFormat="1" ht="14.4" customHeight="1" x14ac:dyDescent="0.45">
      <c r="B16" s="115" t="s">
        <v>15</v>
      </c>
      <c r="C16" s="117" t="s">
        <v>16</v>
      </c>
      <c r="D16" s="118"/>
      <c r="E16" s="118"/>
      <c r="F16" s="118"/>
      <c r="G16" s="118"/>
      <c r="H16" s="118"/>
      <c r="I16" s="118"/>
      <c r="J16" s="118"/>
      <c r="K16" s="118"/>
      <c r="L16" s="118"/>
      <c r="M16" s="119"/>
      <c r="N16" s="123" t="s">
        <v>81</v>
      </c>
      <c r="O16" s="124"/>
      <c r="P16" s="124"/>
      <c r="Q16" s="124"/>
      <c r="R16" s="124"/>
      <c r="S16" s="124"/>
      <c r="T16" s="124"/>
      <c r="U16" s="124"/>
      <c r="V16" s="125"/>
      <c r="W16" s="126" t="s">
        <v>60</v>
      </c>
      <c r="X16" s="127"/>
      <c r="Y16" s="127"/>
      <c r="Z16" s="127"/>
      <c r="AA16" s="127"/>
      <c r="AB16" s="127"/>
      <c r="AC16" s="127"/>
      <c r="AD16" s="127"/>
      <c r="AE16" s="127"/>
      <c r="AF16" s="128"/>
    </row>
    <row r="17" spans="2:32" s="68" customFormat="1" ht="14.4" x14ac:dyDescent="0.45">
      <c r="B17" s="116"/>
      <c r="C17" s="120"/>
      <c r="D17" s="121"/>
      <c r="E17" s="121"/>
      <c r="F17" s="121"/>
      <c r="G17" s="121"/>
      <c r="H17" s="121"/>
      <c r="I17" s="121"/>
      <c r="J17" s="121"/>
      <c r="K17" s="121"/>
      <c r="L17" s="121"/>
      <c r="M17" s="122"/>
      <c r="N17" s="120" t="s">
        <v>17</v>
      </c>
      <c r="O17" s="121"/>
      <c r="P17" s="121"/>
      <c r="Q17" s="121"/>
      <c r="R17" s="121"/>
      <c r="S17" s="121"/>
      <c r="T17" s="121"/>
      <c r="U17" s="121"/>
      <c r="V17" s="122"/>
      <c r="W17" s="129"/>
      <c r="X17" s="130"/>
      <c r="Y17" s="130"/>
      <c r="Z17" s="130"/>
      <c r="AA17" s="130"/>
      <c r="AB17" s="130"/>
      <c r="AC17" s="130"/>
      <c r="AD17" s="130"/>
      <c r="AE17" s="130"/>
      <c r="AF17" s="131"/>
    </row>
    <row r="18" spans="2:32" s="68" customFormat="1" ht="16.2" customHeight="1" x14ac:dyDescent="0.45">
      <c r="B18" s="145">
        <v>1</v>
      </c>
      <c r="C18" s="147"/>
      <c r="D18" s="148"/>
      <c r="E18" s="148"/>
      <c r="F18" s="148"/>
      <c r="G18" s="148"/>
      <c r="H18" s="148"/>
      <c r="I18" s="148"/>
      <c r="J18" s="148"/>
      <c r="K18" s="148"/>
      <c r="L18" s="148"/>
      <c r="M18" s="148"/>
      <c r="N18" s="151"/>
      <c r="O18" s="151"/>
      <c r="P18" s="151"/>
      <c r="Q18" s="151"/>
      <c r="R18" s="151"/>
      <c r="S18" s="151"/>
      <c r="T18" s="151"/>
      <c r="U18" s="151"/>
      <c r="V18" s="151"/>
      <c r="W18" s="152"/>
      <c r="X18" s="153"/>
      <c r="Y18" s="153"/>
      <c r="Z18" s="153"/>
      <c r="AA18" s="153"/>
      <c r="AB18" s="153"/>
      <c r="AC18" s="153"/>
      <c r="AD18" s="153"/>
      <c r="AE18" s="153"/>
      <c r="AF18" s="154"/>
    </row>
    <row r="19" spans="2:32" s="68" customFormat="1" ht="16.2" customHeight="1" x14ac:dyDescent="0.45">
      <c r="B19" s="146"/>
      <c r="C19" s="149"/>
      <c r="D19" s="150"/>
      <c r="E19" s="150"/>
      <c r="F19" s="150"/>
      <c r="G19" s="150"/>
      <c r="H19" s="150"/>
      <c r="I19" s="150"/>
      <c r="J19" s="150"/>
      <c r="K19" s="150"/>
      <c r="L19" s="150"/>
      <c r="M19" s="150"/>
      <c r="N19" s="150"/>
      <c r="O19" s="150"/>
      <c r="P19" s="150"/>
      <c r="Q19" s="150"/>
      <c r="R19" s="150"/>
      <c r="S19" s="150"/>
      <c r="T19" s="150"/>
      <c r="U19" s="150"/>
      <c r="V19" s="150"/>
      <c r="W19" s="155"/>
      <c r="X19" s="156"/>
      <c r="Y19" s="156"/>
      <c r="Z19" s="156"/>
      <c r="AA19" s="156"/>
      <c r="AB19" s="156"/>
      <c r="AC19" s="156"/>
      <c r="AD19" s="156"/>
      <c r="AE19" s="156"/>
      <c r="AF19" s="157"/>
    </row>
    <row r="20" spans="2:32" s="68" customFormat="1" ht="16.2" customHeight="1" x14ac:dyDescent="0.45">
      <c r="B20" s="145">
        <v>2</v>
      </c>
      <c r="C20" s="147"/>
      <c r="D20" s="148"/>
      <c r="E20" s="148"/>
      <c r="F20" s="148"/>
      <c r="G20" s="148"/>
      <c r="H20" s="148"/>
      <c r="I20" s="148"/>
      <c r="J20" s="148"/>
      <c r="K20" s="148"/>
      <c r="L20" s="148"/>
      <c r="M20" s="148"/>
      <c r="N20" s="158"/>
      <c r="O20" s="159"/>
      <c r="P20" s="159"/>
      <c r="Q20" s="159"/>
      <c r="R20" s="159"/>
      <c r="S20" s="159"/>
      <c r="T20" s="159"/>
      <c r="U20" s="159"/>
      <c r="V20" s="160"/>
      <c r="W20" s="152"/>
      <c r="X20" s="153"/>
      <c r="Y20" s="153"/>
      <c r="Z20" s="153"/>
      <c r="AA20" s="153"/>
      <c r="AB20" s="153"/>
      <c r="AC20" s="153"/>
      <c r="AD20" s="153"/>
      <c r="AE20" s="153"/>
      <c r="AF20" s="154"/>
    </row>
    <row r="21" spans="2:32" s="68" customFormat="1" ht="16.2" customHeight="1" x14ac:dyDescent="0.45">
      <c r="B21" s="146"/>
      <c r="C21" s="149"/>
      <c r="D21" s="150"/>
      <c r="E21" s="150"/>
      <c r="F21" s="150"/>
      <c r="G21" s="150"/>
      <c r="H21" s="150"/>
      <c r="I21" s="150"/>
      <c r="J21" s="150"/>
      <c r="K21" s="150"/>
      <c r="L21" s="150"/>
      <c r="M21" s="150"/>
      <c r="N21" s="150"/>
      <c r="O21" s="150"/>
      <c r="P21" s="150"/>
      <c r="Q21" s="150"/>
      <c r="R21" s="150"/>
      <c r="S21" s="150"/>
      <c r="T21" s="150"/>
      <c r="U21" s="150"/>
      <c r="V21" s="150"/>
      <c r="W21" s="155"/>
      <c r="X21" s="156"/>
      <c r="Y21" s="156"/>
      <c r="Z21" s="156"/>
      <c r="AA21" s="156"/>
      <c r="AB21" s="156"/>
      <c r="AC21" s="156"/>
      <c r="AD21" s="156"/>
      <c r="AE21" s="156"/>
      <c r="AF21" s="157"/>
    </row>
    <row r="22" spans="2:32" s="68" customFormat="1" ht="16.2" customHeight="1" x14ac:dyDescent="0.45">
      <c r="B22" s="145">
        <v>3</v>
      </c>
      <c r="C22" s="147"/>
      <c r="D22" s="148"/>
      <c r="E22" s="148"/>
      <c r="F22" s="148"/>
      <c r="G22" s="148"/>
      <c r="H22" s="148"/>
      <c r="I22" s="148"/>
      <c r="J22" s="148"/>
      <c r="K22" s="148"/>
      <c r="L22" s="148"/>
      <c r="M22" s="148"/>
      <c r="N22" s="158"/>
      <c r="O22" s="159"/>
      <c r="P22" s="159"/>
      <c r="Q22" s="159"/>
      <c r="R22" s="159"/>
      <c r="S22" s="159"/>
      <c r="T22" s="159"/>
      <c r="U22" s="159"/>
      <c r="V22" s="160"/>
      <c r="W22" s="152"/>
      <c r="X22" s="153"/>
      <c r="Y22" s="153"/>
      <c r="Z22" s="153"/>
      <c r="AA22" s="153"/>
      <c r="AB22" s="153"/>
      <c r="AC22" s="153"/>
      <c r="AD22" s="153"/>
      <c r="AE22" s="153"/>
      <c r="AF22" s="154"/>
    </row>
    <row r="23" spans="2:32" s="68" customFormat="1" ht="16.2" customHeight="1" x14ac:dyDescent="0.45">
      <c r="B23" s="146"/>
      <c r="C23" s="149"/>
      <c r="D23" s="150"/>
      <c r="E23" s="150"/>
      <c r="F23" s="150"/>
      <c r="G23" s="150"/>
      <c r="H23" s="150"/>
      <c r="I23" s="150"/>
      <c r="J23" s="150"/>
      <c r="K23" s="150"/>
      <c r="L23" s="150"/>
      <c r="M23" s="150"/>
      <c r="N23" s="150"/>
      <c r="O23" s="150"/>
      <c r="P23" s="150"/>
      <c r="Q23" s="150"/>
      <c r="R23" s="150"/>
      <c r="S23" s="150"/>
      <c r="T23" s="150"/>
      <c r="U23" s="150"/>
      <c r="V23" s="150"/>
      <c r="W23" s="155"/>
      <c r="X23" s="156"/>
      <c r="Y23" s="156"/>
      <c r="Z23" s="156"/>
      <c r="AA23" s="156"/>
      <c r="AB23" s="156"/>
      <c r="AC23" s="156"/>
      <c r="AD23" s="156"/>
      <c r="AE23" s="156"/>
      <c r="AF23" s="157"/>
    </row>
    <row r="24" spans="2:32" s="68" customFormat="1" ht="16.2" customHeight="1" x14ac:dyDescent="0.45">
      <c r="B24" s="145">
        <v>4</v>
      </c>
      <c r="C24" s="147"/>
      <c r="D24" s="148"/>
      <c r="E24" s="148"/>
      <c r="F24" s="148"/>
      <c r="G24" s="148"/>
      <c r="H24" s="148"/>
      <c r="I24" s="148"/>
      <c r="J24" s="148"/>
      <c r="K24" s="148"/>
      <c r="L24" s="148"/>
      <c r="M24" s="148"/>
      <c r="N24" s="158"/>
      <c r="O24" s="159"/>
      <c r="P24" s="159"/>
      <c r="Q24" s="159"/>
      <c r="R24" s="159"/>
      <c r="S24" s="159"/>
      <c r="T24" s="159"/>
      <c r="U24" s="159"/>
      <c r="V24" s="160"/>
      <c r="W24" s="152"/>
      <c r="X24" s="153"/>
      <c r="Y24" s="153"/>
      <c r="Z24" s="153"/>
      <c r="AA24" s="153"/>
      <c r="AB24" s="153"/>
      <c r="AC24" s="153"/>
      <c r="AD24" s="153"/>
      <c r="AE24" s="153"/>
      <c r="AF24" s="154"/>
    </row>
    <row r="25" spans="2:32" s="68" customFormat="1" ht="16.2" customHeight="1" x14ac:dyDescent="0.45">
      <c r="B25" s="146"/>
      <c r="C25" s="149"/>
      <c r="D25" s="150"/>
      <c r="E25" s="150"/>
      <c r="F25" s="150"/>
      <c r="G25" s="150"/>
      <c r="H25" s="150"/>
      <c r="I25" s="150"/>
      <c r="J25" s="150"/>
      <c r="K25" s="150"/>
      <c r="L25" s="150"/>
      <c r="M25" s="150"/>
      <c r="N25" s="150"/>
      <c r="O25" s="150"/>
      <c r="P25" s="150"/>
      <c r="Q25" s="150"/>
      <c r="R25" s="150"/>
      <c r="S25" s="150"/>
      <c r="T25" s="150"/>
      <c r="U25" s="150"/>
      <c r="V25" s="150"/>
      <c r="W25" s="155"/>
      <c r="X25" s="156"/>
      <c r="Y25" s="156"/>
      <c r="Z25" s="156"/>
      <c r="AA25" s="156"/>
      <c r="AB25" s="156"/>
      <c r="AC25" s="156"/>
      <c r="AD25" s="156"/>
      <c r="AE25" s="156"/>
      <c r="AF25" s="157"/>
    </row>
    <row r="26" spans="2:32" s="68" customFormat="1" ht="16.2" customHeight="1" x14ac:dyDescent="0.45">
      <c r="B26" s="145">
        <v>5</v>
      </c>
      <c r="C26" s="147"/>
      <c r="D26" s="148"/>
      <c r="E26" s="148"/>
      <c r="F26" s="148"/>
      <c r="G26" s="148"/>
      <c r="H26" s="148"/>
      <c r="I26" s="148"/>
      <c r="J26" s="148"/>
      <c r="K26" s="148"/>
      <c r="L26" s="148"/>
      <c r="M26" s="148"/>
      <c r="N26" s="158"/>
      <c r="O26" s="159"/>
      <c r="P26" s="159"/>
      <c r="Q26" s="159"/>
      <c r="R26" s="159"/>
      <c r="S26" s="159"/>
      <c r="T26" s="159"/>
      <c r="U26" s="159"/>
      <c r="V26" s="160"/>
      <c r="W26" s="152"/>
      <c r="X26" s="153"/>
      <c r="Y26" s="153"/>
      <c r="Z26" s="153"/>
      <c r="AA26" s="153"/>
      <c r="AB26" s="153"/>
      <c r="AC26" s="153"/>
      <c r="AD26" s="153"/>
      <c r="AE26" s="153"/>
      <c r="AF26" s="154"/>
    </row>
    <row r="27" spans="2:32" s="68" customFormat="1" ht="16.2" customHeight="1" x14ac:dyDescent="0.45">
      <c r="B27" s="146"/>
      <c r="C27" s="149"/>
      <c r="D27" s="150"/>
      <c r="E27" s="150"/>
      <c r="F27" s="150"/>
      <c r="G27" s="150"/>
      <c r="H27" s="150"/>
      <c r="I27" s="150"/>
      <c r="J27" s="150"/>
      <c r="K27" s="150"/>
      <c r="L27" s="150"/>
      <c r="M27" s="150"/>
      <c r="N27" s="150"/>
      <c r="O27" s="150"/>
      <c r="P27" s="150"/>
      <c r="Q27" s="150"/>
      <c r="R27" s="150"/>
      <c r="S27" s="150"/>
      <c r="T27" s="150"/>
      <c r="U27" s="150"/>
      <c r="V27" s="150"/>
      <c r="W27" s="155"/>
      <c r="X27" s="156"/>
      <c r="Y27" s="156"/>
      <c r="Z27" s="156"/>
      <c r="AA27" s="156"/>
      <c r="AB27" s="156"/>
      <c r="AC27" s="156"/>
      <c r="AD27" s="156"/>
      <c r="AE27" s="156"/>
      <c r="AF27" s="157"/>
    </row>
    <row r="28" spans="2:32" ht="18" x14ac:dyDescent="0.45">
      <c r="B28" s="24"/>
      <c r="C28" s="25" t="s">
        <v>18</v>
      </c>
      <c r="D28" s="25"/>
      <c r="E28" s="25"/>
      <c r="F28" s="25"/>
      <c r="G28" s="25"/>
      <c r="H28" s="25"/>
      <c r="I28" s="25"/>
      <c r="J28" s="25"/>
      <c r="K28" s="25"/>
      <c r="L28" s="25"/>
      <c r="N28" s="25"/>
      <c r="P28" s="26"/>
      <c r="Q28" s="161">
        <v>8690</v>
      </c>
      <c r="R28" s="162"/>
      <c r="S28" s="163" t="s">
        <v>62</v>
      </c>
      <c r="T28" s="164"/>
      <c r="U28" s="164"/>
      <c r="V28" s="27" t="s">
        <v>20</v>
      </c>
      <c r="W28" s="165">
        <f>COUNTA(N19,N21,N23,N25,N27)</f>
        <v>0</v>
      </c>
      <c r="X28" s="165"/>
      <c r="Y28" s="166" t="s">
        <v>21</v>
      </c>
      <c r="Z28" s="166"/>
      <c r="AA28" s="27" t="s">
        <v>22</v>
      </c>
      <c r="AB28" s="161">
        <f>+Q28*W28</f>
        <v>0</v>
      </c>
      <c r="AC28" s="161"/>
      <c r="AD28" s="161"/>
      <c r="AE28" s="25" t="s">
        <v>23</v>
      </c>
      <c r="AF28" s="28"/>
    </row>
    <row r="29" spans="2:32" ht="7.95" customHeight="1" x14ac:dyDescent="0.45">
      <c r="B29" s="29"/>
      <c r="C29" s="3"/>
      <c r="E29" s="30"/>
      <c r="F29" s="30"/>
      <c r="G29" s="30"/>
      <c r="H29" s="30"/>
      <c r="I29" s="30"/>
      <c r="J29" s="30"/>
      <c r="K29" s="30"/>
      <c r="L29" s="30"/>
      <c r="N29" s="30"/>
      <c r="P29" s="31"/>
      <c r="Q29" s="167"/>
      <c r="R29" s="168"/>
      <c r="S29" s="163"/>
      <c r="T29" s="164"/>
      <c r="U29" s="164"/>
      <c r="V29" s="32"/>
      <c r="W29" s="175"/>
      <c r="X29" s="175"/>
      <c r="Y29" s="176"/>
      <c r="Z29" s="176"/>
      <c r="AA29" s="32"/>
      <c r="AB29" s="167"/>
      <c r="AC29" s="167"/>
      <c r="AD29" s="167"/>
      <c r="AE29" s="30"/>
      <c r="AF29" s="33"/>
    </row>
    <row r="30" spans="2:32" ht="18" x14ac:dyDescent="0.45">
      <c r="B30" s="29"/>
      <c r="C30" s="30" t="s">
        <v>78</v>
      </c>
      <c r="D30" s="30"/>
      <c r="E30" s="30"/>
      <c r="F30" s="30"/>
      <c r="G30" s="30"/>
      <c r="H30" s="30"/>
      <c r="I30" s="34"/>
      <c r="J30" s="30"/>
      <c r="K30" s="30"/>
      <c r="L30" s="30"/>
      <c r="M30" s="30"/>
      <c r="N30" s="30"/>
      <c r="O30" s="35"/>
      <c r="P30" s="35"/>
      <c r="Q30" s="35"/>
      <c r="R30" s="36"/>
      <c r="S30" s="37"/>
      <c r="T30" s="38"/>
      <c r="U30" s="38"/>
      <c r="V30" s="32"/>
      <c r="W30" s="12"/>
      <c r="X30" s="12"/>
      <c r="Y30" s="32"/>
      <c r="Z30" s="32"/>
      <c r="AA30" s="32"/>
      <c r="AB30" s="35"/>
      <c r="AC30" s="35"/>
      <c r="AD30" s="35"/>
      <c r="AE30" s="30"/>
      <c r="AF30" s="33"/>
    </row>
    <row r="31" spans="2:32" ht="18" x14ac:dyDescent="0.45">
      <c r="B31" s="29"/>
      <c r="C31" s="39" t="s">
        <v>61</v>
      </c>
      <c r="D31" s="3"/>
      <c r="E31" s="30"/>
      <c r="F31" s="30"/>
      <c r="G31" s="30"/>
      <c r="H31" s="30"/>
      <c r="I31" s="34"/>
      <c r="J31" s="30"/>
      <c r="K31" s="30"/>
      <c r="L31" s="30"/>
      <c r="M31" s="30"/>
      <c r="P31" s="40" t="s">
        <v>24</v>
      </c>
      <c r="Q31" s="167">
        <v>2970</v>
      </c>
      <c r="R31" s="168"/>
      <c r="S31" s="163" t="s">
        <v>19</v>
      </c>
      <c r="T31" s="164"/>
      <c r="U31" s="164"/>
      <c r="V31" s="32" t="s">
        <v>20</v>
      </c>
      <c r="W31" s="177">
        <f>COUNTIF(W18:AF27,"購入する")</f>
        <v>0</v>
      </c>
      <c r="X31" s="177"/>
      <c r="Y31" s="176" t="s">
        <v>25</v>
      </c>
      <c r="Z31" s="176"/>
      <c r="AA31" s="32" t="s">
        <v>22</v>
      </c>
      <c r="AB31" s="167">
        <f>+Q31*W31</f>
        <v>0</v>
      </c>
      <c r="AC31" s="167"/>
      <c r="AD31" s="167"/>
      <c r="AE31" s="30" t="s">
        <v>23</v>
      </c>
      <c r="AF31" s="33"/>
    </row>
    <row r="32" spans="2:32" ht="7.95" customHeight="1" x14ac:dyDescent="0.45">
      <c r="B32" s="29"/>
      <c r="C32" s="39"/>
      <c r="D32" s="3"/>
      <c r="E32" s="30"/>
      <c r="F32" s="30"/>
      <c r="G32" s="30"/>
      <c r="H32" s="30"/>
      <c r="I32" s="34"/>
      <c r="J32" s="30"/>
      <c r="K32" s="30"/>
      <c r="L32" s="30"/>
      <c r="M32" s="30"/>
      <c r="P32" s="40"/>
      <c r="Q32" s="35"/>
      <c r="R32" s="36"/>
      <c r="S32" s="37"/>
      <c r="T32" s="38"/>
      <c r="U32" s="38"/>
      <c r="V32" s="32"/>
      <c r="W32" s="14"/>
      <c r="X32" s="14"/>
      <c r="Y32" s="32"/>
      <c r="Z32" s="32"/>
      <c r="AA32" s="32"/>
      <c r="AB32" s="35"/>
      <c r="AC32" s="35"/>
      <c r="AD32" s="35"/>
      <c r="AE32" s="30"/>
      <c r="AF32" s="33"/>
    </row>
    <row r="33" spans="2:32" ht="18" x14ac:dyDescent="0.45">
      <c r="B33" s="29"/>
      <c r="C33" s="30" t="s">
        <v>79</v>
      </c>
      <c r="D33" s="3"/>
      <c r="E33" s="30"/>
      <c r="F33" s="30"/>
      <c r="G33" s="30"/>
      <c r="H33" s="30"/>
      <c r="I33" s="34"/>
      <c r="J33" s="30"/>
      <c r="K33" s="30"/>
      <c r="L33" s="30"/>
      <c r="M33" s="30"/>
      <c r="P33" s="40"/>
      <c r="Q33" s="35"/>
      <c r="R33" s="36"/>
      <c r="S33" s="37"/>
      <c r="T33" s="38"/>
      <c r="U33" s="38"/>
      <c r="V33" s="32"/>
      <c r="W33" s="14"/>
      <c r="X33" s="14"/>
      <c r="Y33" s="32"/>
      <c r="Z33" s="32"/>
      <c r="AA33" s="32"/>
      <c r="AB33" s="35"/>
      <c r="AC33" s="35"/>
      <c r="AD33" s="35"/>
      <c r="AE33" s="30"/>
      <c r="AF33" s="33"/>
    </row>
    <row r="34" spans="2:32" ht="18" customHeight="1" x14ac:dyDescent="0.45">
      <c r="B34" s="29"/>
      <c r="C34" s="39" t="s">
        <v>63</v>
      </c>
      <c r="D34" s="3"/>
      <c r="E34" s="30"/>
      <c r="F34" s="30"/>
      <c r="G34" s="30"/>
      <c r="H34" s="30"/>
      <c r="I34" s="30"/>
      <c r="J34" s="30"/>
      <c r="K34" s="30"/>
      <c r="L34" s="30"/>
      <c r="M34" s="30"/>
      <c r="P34" s="40" t="s">
        <v>24</v>
      </c>
      <c r="Q34" s="167">
        <v>3960</v>
      </c>
      <c r="R34" s="168"/>
      <c r="S34" s="163" t="s">
        <v>19</v>
      </c>
      <c r="T34" s="164"/>
      <c r="U34" s="164"/>
      <c r="V34" s="32" t="s">
        <v>20</v>
      </c>
      <c r="W34" s="169"/>
      <c r="X34" s="169"/>
      <c r="Y34" s="170" t="s">
        <v>25</v>
      </c>
      <c r="Z34" s="170"/>
      <c r="AA34" s="41" t="s">
        <v>22</v>
      </c>
      <c r="AB34" s="171">
        <f>+Q34*W34</f>
        <v>0</v>
      </c>
      <c r="AC34" s="171"/>
      <c r="AD34" s="171"/>
      <c r="AE34" s="42" t="s">
        <v>23</v>
      </c>
      <c r="AF34" s="33"/>
    </row>
    <row r="35" spans="2:32" ht="15" customHeight="1" x14ac:dyDescent="0.45">
      <c r="B35" s="43"/>
      <c r="C35" s="42"/>
      <c r="D35" s="42"/>
      <c r="E35" s="42"/>
      <c r="F35" s="42"/>
      <c r="G35" s="42"/>
      <c r="H35" s="42"/>
      <c r="I35" s="42"/>
      <c r="J35" s="42"/>
      <c r="K35" s="42"/>
      <c r="L35" s="42"/>
      <c r="M35" s="42"/>
      <c r="N35" s="42"/>
      <c r="O35" s="42"/>
      <c r="P35" s="42"/>
      <c r="Q35" s="42"/>
      <c r="R35" s="42"/>
      <c r="S35" s="42"/>
      <c r="T35" s="172" t="s">
        <v>26</v>
      </c>
      <c r="U35" s="173"/>
      <c r="V35" s="173"/>
      <c r="W35" s="173"/>
      <c r="X35" s="173"/>
      <c r="Y35" s="173"/>
      <c r="Z35" s="173"/>
      <c r="AA35" s="174">
        <f>SUM(AB28:AD34)</f>
        <v>0</v>
      </c>
      <c r="AB35" s="174"/>
      <c r="AC35" s="174"/>
      <c r="AD35" s="174"/>
      <c r="AE35" s="42" t="s">
        <v>23</v>
      </c>
      <c r="AF35" s="44"/>
    </row>
    <row r="36" spans="2:32" ht="16.2" x14ac:dyDescent="0.45">
      <c r="B36" s="45" t="s">
        <v>27</v>
      </c>
    </row>
    <row r="37" spans="2:32" ht="14.4" x14ac:dyDescent="0.45">
      <c r="B37" s="74" t="s">
        <v>89</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row>
    <row r="38" spans="2:32" ht="18" customHeight="1" x14ac:dyDescent="0.4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2:32" ht="18" customHeight="1" x14ac:dyDescent="0.45">
      <c r="B39" s="46" t="s">
        <v>28</v>
      </c>
      <c r="C39" s="47"/>
      <c r="D39" s="47"/>
      <c r="E39" s="32"/>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2:32" ht="18" customHeight="1" x14ac:dyDescent="0.45">
      <c r="B40" s="184" t="s">
        <v>29</v>
      </c>
      <c r="C40" s="182"/>
      <c r="D40" s="183"/>
      <c r="E40" s="181" t="s">
        <v>83</v>
      </c>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3"/>
    </row>
    <row r="41" spans="2:32" ht="18" customHeight="1" x14ac:dyDescent="0.45">
      <c r="B41" s="45" t="s">
        <v>30</v>
      </c>
    </row>
    <row r="42" spans="2:32" ht="18" customHeight="1" x14ac:dyDescent="0.45">
      <c r="C42" s="178" t="s">
        <v>31</v>
      </c>
      <c r="D42" s="178"/>
      <c r="E42" s="178"/>
      <c r="F42" s="179"/>
      <c r="G42" s="179"/>
      <c r="H42" s="6" t="s">
        <v>32</v>
      </c>
      <c r="I42" s="178" t="s">
        <v>33</v>
      </c>
      <c r="J42" s="178"/>
      <c r="K42" s="178"/>
      <c r="L42" s="179"/>
      <c r="M42" s="179"/>
      <c r="N42" s="6" t="s">
        <v>32</v>
      </c>
      <c r="O42" s="178" t="s">
        <v>34</v>
      </c>
      <c r="P42" s="178"/>
      <c r="Q42" s="178"/>
      <c r="R42" s="179"/>
      <c r="S42" s="179"/>
      <c r="T42" s="6" t="s">
        <v>32</v>
      </c>
      <c r="V42" s="6" t="s">
        <v>47</v>
      </c>
      <c r="Z42" s="180"/>
      <c r="AA42" s="180"/>
      <c r="AB42" s="180"/>
      <c r="AC42" s="180"/>
      <c r="AD42" s="180"/>
      <c r="AE42" s="180"/>
      <c r="AF42" s="6" t="s">
        <v>48</v>
      </c>
    </row>
    <row r="43" spans="2:32" ht="4.95" customHeight="1" x14ac:dyDescent="0.45">
      <c r="C43" s="7"/>
      <c r="D43" s="7"/>
      <c r="E43" s="7"/>
      <c r="F43" s="8"/>
      <c r="G43" s="8"/>
      <c r="H43" s="9"/>
      <c r="I43" s="10"/>
      <c r="J43" s="10"/>
      <c r="K43" s="10"/>
      <c r="L43" s="8"/>
      <c r="M43" s="8"/>
      <c r="N43" s="9"/>
      <c r="O43" s="10"/>
      <c r="P43" s="10"/>
      <c r="Q43" s="10"/>
      <c r="R43" s="8"/>
      <c r="S43" s="8"/>
      <c r="T43" s="9"/>
      <c r="U43" s="9"/>
      <c r="V43" s="9"/>
      <c r="W43" s="9"/>
      <c r="X43" s="9"/>
      <c r="Y43" s="9"/>
      <c r="Z43" s="11"/>
      <c r="AA43" s="11"/>
      <c r="AB43" s="11"/>
      <c r="AC43" s="11"/>
      <c r="AD43" s="11"/>
      <c r="AE43" s="11"/>
      <c r="AF43" s="9"/>
    </row>
    <row r="44" spans="2:32" s="9" customFormat="1" ht="18" customHeight="1" x14ac:dyDescent="0.45">
      <c r="C44" s="10"/>
      <c r="D44" s="10"/>
      <c r="E44" s="10"/>
      <c r="F44" s="8"/>
      <c r="G44" s="8"/>
      <c r="I44" s="10"/>
      <c r="J44" s="10"/>
      <c r="K44" s="10"/>
      <c r="L44" s="8"/>
      <c r="M44" s="8"/>
      <c r="O44" s="10"/>
      <c r="P44" s="10"/>
      <c r="Q44" s="10"/>
      <c r="R44" s="8"/>
      <c r="S44" s="8"/>
      <c r="U44" s="49" t="s">
        <v>54</v>
      </c>
      <c r="V44" s="72"/>
      <c r="W44" s="72" t="s">
        <v>53</v>
      </c>
      <c r="X44" s="72"/>
      <c r="Y44" s="72"/>
      <c r="Z44" s="73" t="s">
        <v>52</v>
      </c>
      <c r="AA44" s="11" t="s">
        <v>51</v>
      </c>
      <c r="AB44" s="13"/>
      <c r="AC44" s="12" t="s">
        <v>50</v>
      </c>
      <c r="AD44" s="13"/>
      <c r="AE44" s="11" t="s">
        <v>49</v>
      </c>
      <c r="AF44" s="6" t="s">
        <v>48</v>
      </c>
    </row>
    <row r="45" spans="2:32" ht="18" customHeight="1" x14ac:dyDescent="0.45">
      <c r="B45" s="50" t="s">
        <v>35</v>
      </c>
    </row>
    <row r="46" spans="2:32" s="51" customFormat="1" ht="14.4" customHeight="1" x14ac:dyDescent="0.45">
      <c r="B46" s="45" t="s">
        <v>36</v>
      </c>
      <c r="C46" s="5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2:32" s="51" customFormat="1" ht="14.4" x14ac:dyDescent="0.45">
      <c r="B47" s="194" t="s">
        <v>37</v>
      </c>
      <c r="C47" s="5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54"/>
    </row>
    <row r="48" spans="2:32" s="51" customFormat="1" ht="18" x14ac:dyDescent="0.45">
      <c r="B48" s="195"/>
      <c r="C48" s="55" t="str">
        <f>+C31</f>
        <v>「土木施工の管理学」（定価3,300円税込）</v>
      </c>
      <c r="D48" s="23"/>
      <c r="E48" s="3"/>
      <c r="F48" s="3"/>
      <c r="G48" s="3"/>
      <c r="H48" s="3"/>
      <c r="I48" s="3"/>
      <c r="J48" s="3"/>
      <c r="K48" s="3"/>
      <c r="L48" s="3"/>
      <c r="M48" s="3"/>
      <c r="N48" s="23"/>
      <c r="O48" s="191" t="s">
        <v>38</v>
      </c>
      <c r="P48" s="192"/>
      <c r="Q48" s="192"/>
      <c r="R48" s="167">
        <f>+Q31</f>
        <v>2970</v>
      </c>
      <c r="S48" s="192"/>
      <c r="T48" s="163" t="s">
        <v>19</v>
      </c>
      <c r="U48" s="164"/>
      <c r="V48" s="164"/>
      <c r="W48" s="22" t="s">
        <v>20</v>
      </c>
      <c r="X48" s="179"/>
      <c r="Y48" s="179"/>
      <c r="Z48" s="193" t="s">
        <v>25</v>
      </c>
      <c r="AA48" s="193"/>
      <c r="AB48" s="22" t="s">
        <v>22</v>
      </c>
      <c r="AC48" s="167">
        <f>+R48*X48</f>
        <v>0</v>
      </c>
      <c r="AD48" s="167"/>
      <c r="AE48" s="167"/>
      <c r="AF48" s="56" t="s">
        <v>23</v>
      </c>
    </row>
    <row r="49" spans="2:32" s="51" customFormat="1" ht="18" x14ac:dyDescent="0.45">
      <c r="B49" s="195"/>
      <c r="C49" s="55" t="str">
        <f>+C34</f>
        <v>「土木施工の基礎技術」（定価4,400円税込）</v>
      </c>
      <c r="D49" s="23"/>
      <c r="E49" s="5"/>
      <c r="F49" s="57"/>
      <c r="G49" s="57"/>
      <c r="H49" s="57"/>
      <c r="I49" s="23"/>
      <c r="J49" s="23"/>
      <c r="K49" s="23"/>
      <c r="L49" s="23"/>
      <c r="M49" s="5"/>
      <c r="N49" s="23"/>
      <c r="O49" s="191" t="s">
        <v>38</v>
      </c>
      <c r="P49" s="192"/>
      <c r="Q49" s="192"/>
      <c r="R49" s="167">
        <f>+Q34</f>
        <v>3960</v>
      </c>
      <c r="S49" s="192"/>
      <c r="T49" s="163" t="s">
        <v>19</v>
      </c>
      <c r="U49" s="164"/>
      <c r="V49" s="164"/>
      <c r="W49" s="22" t="s">
        <v>20</v>
      </c>
      <c r="X49" s="179"/>
      <c r="Y49" s="179"/>
      <c r="Z49" s="193" t="s">
        <v>25</v>
      </c>
      <c r="AA49" s="193"/>
      <c r="AB49" s="22" t="s">
        <v>22</v>
      </c>
      <c r="AC49" s="167">
        <f>+R49*X49</f>
        <v>0</v>
      </c>
      <c r="AD49" s="167"/>
      <c r="AE49" s="167"/>
      <c r="AF49" s="56" t="s">
        <v>23</v>
      </c>
    </row>
    <row r="50" spans="2:32" s="51" customFormat="1" ht="18" x14ac:dyDescent="0.45">
      <c r="B50" s="195"/>
      <c r="C50" s="55"/>
      <c r="D50" s="23"/>
      <c r="E50" s="5"/>
      <c r="F50" s="57"/>
      <c r="G50" s="57"/>
      <c r="H50" s="57"/>
      <c r="I50" s="23"/>
      <c r="J50" s="23"/>
      <c r="K50" s="23"/>
      <c r="L50" s="23"/>
      <c r="M50" s="5"/>
      <c r="N50" s="23"/>
      <c r="P50" s="58"/>
      <c r="Q50" s="58"/>
      <c r="R50" s="35"/>
      <c r="S50" s="58"/>
      <c r="T50" s="37"/>
      <c r="U50" s="38"/>
      <c r="V50" s="38"/>
      <c r="W50" s="22"/>
      <c r="X50" s="2"/>
      <c r="Y50" s="2"/>
      <c r="Z50" s="23"/>
      <c r="AA50" s="23"/>
      <c r="AB50" s="22"/>
      <c r="AC50" s="35"/>
      <c r="AD50" s="35"/>
      <c r="AE50" s="35"/>
      <c r="AF50" s="56"/>
    </row>
    <row r="51" spans="2:32" s="51" customFormat="1" ht="18" customHeight="1" x14ac:dyDescent="0.45">
      <c r="B51" s="195"/>
      <c r="C51" s="59"/>
      <c r="D51" s="23"/>
      <c r="E51" s="3"/>
      <c r="F51" s="3"/>
      <c r="G51" s="3"/>
      <c r="H51" s="3"/>
      <c r="I51" s="3"/>
      <c r="J51" s="3"/>
      <c r="K51" s="3"/>
      <c r="L51" s="3"/>
      <c r="M51" s="3"/>
      <c r="N51" s="23"/>
      <c r="P51" s="57"/>
      <c r="T51" s="22" t="s">
        <v>39</v>
      </c>
      <c r="V51" s="23"/>
      <c r="W51" s="22"/>
      <c r="X51" s="60" t="s">
        <v>40</v>
      </c>
      <c r="Y51" s="60"/>
      <c r="Z51" s="61"/>
      <c r="AA51" s="61"/>
      <c r="AB51" s="61"/>
      <c r="AC51" s="171">
        <v>660</v>
      </c>
      <c r="AD51" s="171"/>
      <c r="AE51" s="171"/>
      <c r="AF51" s="56" t="s">
        <v>23</v>
      </c>
    </row>
    <row r="52" spans="2:32" ht="18" customHeight="1" x14ac:dyDescent="0.45">
      <c r="B52" s="196"/>
      <c r="C52" s="62"/>
      <c r="D52" s="60"/>
      <c r="E52" s="63"/>
      <c r="F52" s="63"/>
      <c r="G52" s="63"/>
      <c r="H52" s="63"/>
      <c r="I52" s="63"/>
      <c r="J52" s="63"/>
      <c r="K52" s="63"/>
      <c r="L52" s="63"/>
      <c r="M52" s="63"/>
      <c r="N52" s="60"/>
      <c r="O52" s="64"/>
      <c r="P52" s="65"/>
      <c r="Q52" s="65"/>
      <c r="R52" s="65"/>
      <c r="S52" s="60"/>
      <c r="T52" s="60"/>
      <c r="U52" s="60"/>
      <c r="V52" s="60"/>
      <c r="W52" s="61"/>
      <c r="X52" s="60"/>
      <c r="Y52" s="60"/>
      <c r="Z52" s="185" t="s">
        <v>26</v>
      </c>
      <c r="AA52" s="185"/>
      <c r="AB52" s="185"/>
      <c r="AC52" s="186">
        <f>IF(SUM(AC48:AE49)=0,0,SUM(AC48:AE51))</f>
        <v>0</v>
      </c>
      <c r="AD52" s="186"/>
      <c r="AE52" s="186"/>
      <c r="AF52" s="66" t="s">
        <v>23</v>
      </c>
    </row>
    <row r="53" spans="2:32" ht="18" customHeight="1" x14ac:dyDescent="0.45">
      <c r="B53" s="51" t="s">
        <v>41</v>
      </c>
      <c r="C53" s="51"/>
      <c r="D53" s="51"/>
      <c r="E53" s="51"/>
      <c r="F53" s="51"/>
      <c r="G53" s="51"/>
      <c r="H53" s="51"/>
      <c r="I53" s="51"/>
      <c r="J53" s="51"/>
      <c r="K53" s="51"/>
      <c r="L53" s="51"/>
      <c r="M53" s="51"/>
      <c r="N53" s="51"/>
      <c r="O53" s="51"/>
      <c r="P53" s="51"/>
      <c r="Q53" s="51"/>
      <c r="R53" s="51"/>
      <c r="S53" s="51"/>
      <c r="T53" s="51"/>
      <c r="U53" s="51"/>
      <c r="V53" s="51"/>
      <c r="W53" s="51"/>
      <c r="X53" s="51"/>
      <c r="Y53" s="187" t="s">
        <v>90</v>
      </c>
      <c r="Z53" s="187"/>
      <c r="AA53" s="187"/>
      <c r="AB53" s="187"/>
      <c r="AC53" s="187"/>
      <c r="AD53" s="187"/>
      <c r="AE53" s="187"/>
      <c r="AF53" s="187"/>
    </row>
    <row r="54" spans="2:32" ht="36" customHeight="1" x14ac:dyDescent="0.45">
      <c r="B54" s="188"/>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90"/>
    </row>
    <row r="55" spans="2:32" ht="13.2" customHeight="1" x14ac:dyDescent="0.45">
      <c r="C55" s="67" t="s">
        <v>42</v>
      </c>
      <c r="D55" s="3"/>
      <c r="H55" s="6" t="s">
        <v>43</v>
      </c>
      <c r="L55" s="3"/>
      <c r="M55" s="3"/>
      <c r="AA55" s="4"/>
      <c r="AB55" s="4"/>
      <c r="AC55" s="4"/>
      <c r="AD55" s="4"/>
      <c r="AE55" s="4"/>
    </row>
    <row r="56" spans="2:32" ht="13.2" customHeight="1" x14ac:dyDescent="0.45">
      <c r="H56" s="6" t="s">
        <v>44</v>
      </c>
      <c r="AA56" s="3"/>
      <c r="AC56" s="5" t="s">
        <v>45</v>
      </c>
      <c r="AD56" s="3"/>
      <c r="AE56" s="3"/>
    </row>
    <row r="57" spans="2:32" ht="13.2" customHeight="1" x14ac:dyDescent="0.45">
      <c r="C57" s="6" t="s">
        <v>70</v>
      </c>
      <c r="AA57" s="3"/>
      <c r="AB57" s="3"/>
      <c r="AC57" s="3"/>
      <c r="AD57" s="3"/>
      <c r="AE57" s="3"/>
    </row>
    <row r="58" spans="2:32" ht="13.2" customHeight="1" x14ac:dyDescent="0.45">
      <c r="C58" s="6" t="s">
        <v>46</v>
      </c>
      <c r="AD58" s="3"/>
      <c r="AE58" s="3"/>
    </row>
  </sheetData>
  <sheetProtection algorithmName="SHA-512" hashValue="46a7zNPVxvr+r+80sDIbdMESrLcPKTbgh4ZVNpSXKUscmqqorApAQEinRDvNcvvqguD5DPJmzdyR+Iz7ZFT+VQ==" saltValue="5PIjb8feqDuFmcwfp0+39w==" spinCount="100000" sheet="1" objects="1" scenarios="1"/>
  <mergeCells count="11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C42:E42"/>
    <mergeCell ref="F42:G42"/>
    <mergeCell ref="I42:K42"/>
    <mergeCell ref="L42:M42"/>
    <mergeCell ref="O42:Q42"/>
    <mergeCell ref="R42:S42"/>
    <mergeCell ref="Z42:AE42"/>
    <mergeCell ref="E40:AF40"/>
    <mergeCell ref="B40:D40"/>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B26:B27"/>
    <mergeCell ref="C26:M27"/>
    <mergeCell ref="N26:V26"/>
    <mergeCell ref="W26:AF27"/>
    <mergeCell ref="N27:V27"/>
    <mergeCell ref="Q28:R28"/>
    <mergeCell ref="S28:U28"/>
    <mergeCell ref="W28:X28"/>
    <mergeCell ref="Y28:Z28"/>
    <mergeCell ref="AB28:AD28"/>
    <mergeCell ref="B22:B23"/>
    <mergeCell ref="C22:M23"/>
    <mergeCell ref="N22:V22"/>
    <mergeCell ref="W22:AF23"/>
    <mergeCell ref="N23:V23"/>
    <mergeCell ref="B24:B25"/>
    <mergeCell ref="C24:M25"/>
    <mergeCell ref="N24:V24"/>
    <mergeCell ref="W24:AF25"/>
    <mergeCell ref="N25:V25"/>
    <mergeCell ref="B18:B19"/>
    <mergeCell ref="C18:M19"/>
    <mergeCell ref="N18:V18"/>
    <mergeCell ref="W18:AF19"/>
    <mergeCell ref="N19:V19"/>
    <mergeCell ref="B20:B21"/>
    <mergeCell ref="C20:M21"/>
    <mergeCell ref="N20:V20"/>
    <mergeCell ref="W20:AF21"/>
    <mergeCell ref="N21:V21"/>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37:AF38"/>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s>
  <phoneticPr fontId="3"/>
  <conditionalFormatting sqref="E6 E9:R11 Y9:AF11 F12 B13 E14 O14 Y14 C18:W18 C19:V27 F42 L42 R42 X48:Y49 B54">
    <cfRule type="expression" dxfId="19" priority="15">
      <formula>B6=""</formula>
    </cfRule>
    <cfRule type="expression" dxfId="18" priority="16">
      <formula>B6&lt;&gt;""</formula>
    </cfRule>
  </conditionalFormatting>
  <conditionalFormatting sqref="P6">
    <cfRule type="expression" dxfId="17" priority="11">
      <formula>P6&lt;&gt;""</formula>
    </cfRule>
    <cfRule type="expression" dxfId="16" priority="12">
      <formula>P6=""</formula>
    </cfRule>
  </conditionalFormatting>
  <conditionalFormatting sqref="W20 W22 W24 W26">
    <cfRule type="expression" dxfId="15" priority="1">
      <formula>W20=""</formula>
    </cfRule>
    <cfRule type="expression" dxfId="14" priority="2">
      <formula>W20&lt;&gt;""</formula>
    </cfRule>
  </conditionalFormatting>
  <conditionalFormatting sqref="W34">
    <cfRule type="expression" dxfId="13" priority="3">
      <formula>W34=""</formula>
    </cfRule>
    <cfRule type="expression" dxfId="12" priority="4">
      <formula>W34&lt;&gt;""</formula>
    </cfRule>
  </conditionalFormatting>
  <conditionalFormatting sqref="Z6">
    <cfRule type="expression" dxfId="11" priority="13">
      <formula>Z6&lt;&gt;""</formula>
    </cfRule>
    <cfRule type="expression" dxfId="10" priority="14">
      <formula>Z6=""</formula>
    </cfRule>
  </conditionalFormatting>
  <conditionalFormatting sqref="Z42">
    <cfRule type="expression" dxfId="9" priority="5">
      <formula>Z42=""</formula>
    </cfRule>
    <cfRule type="expression" dxfId="8" priority="6">
      <formula>Z42&lt;&gt;""</formula>
    </cfRule>
  </conditionalFormatting>
  <conditionalFormatting sqref="AB44">
    <cfRule type="expression" dxfId="7" priority="9">
      <formula>AB44=""</formula>
    </cfRule>
    <cfRule type="expression" dxfId="6" priority="10">
      <formula>AB44&lt;&gt;""</formula>
    </cfRule>
  </conditionalFormatting>
  <conditionalFormatting sqref="AD44">
    <cfRule type="expression" dxfId="5" priority="7">
      <formula>AD44=""</formula>
    </cfRule>
    <cfRule type="expression" dxfId="4" priority="8">
      <formula>AD44&lt;&gt;""</formula>
    </cfRule>
  </conditionalFormatting>
  <dataValidations count="3">
    <dataValidation imeMode="off" allowBlank="1" showInputMessage="1" showErrorMessage="1" sqref="F12:AF12 E14:K14 O14:U14 Y14:AF14" xr:uid="{00000000-0002-0000-0000-000000000000}"/>
    <dataValidation imeMode="hiragana" allowBlank="1" showInputMessage="1" showErrorMessage="1" sqref="B13:AF13 N19 B54:AF54 N23 C22 N25 C20 C18 N21 C24 N27 C26 Y9:AF11 E9:R11 N18:V18 N20:V20 N24:V24 N26:V26 N22:V22" xr:uid="{00000000-0002-0000-0000-000001000000}"/>
    <dataValidation type="list" allowBlank="1" showInputMessage="1" showErrorMessage="1" sqref="W18:AF27" xr:uid="{00000000-0002-0000-0000-000002000000}">
      <formula1>"購入する,持参する"</formula1>
    </dataValidation>
  </dataValidations>
  <hyperlinks>
    <hyperlink ref="B3" r:id="rId1" display="er-touhoku-info11@zai-keicho.or.jp" xr:uid="{00000000-0004-0000-0000-000000000000}"/>
    <hyperlink ref="B3:Q3" r:id="rId2" display="chubusemi@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24</xdr:col>
                    <xdr:colOff>38100</xdr:colOff>
                    <xdr:row>42</xdr:row>
                    <xdr:rowOff>60960</xdr:rowOff>
                  </from>
                  <to>
                    <xdr:col>27</xdr:col>
                    <xdr:colOff>30480</xdr:colOff>
                    <xdr:row>44</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FC58"/>
  <sheetViews>
    <sheetView showGridLines="0" showRowColHeaders="0" zoomScaleNormal="100" workbookViewId="0">
      <pane ySplit="4" topLeftCell="A5" activePane="bottomLeft" state="frozen"/>
      <selection pane="bottomLeft" activeCell="P7" sqref="P7"/>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s="6" customFormat="1" ht="18" customHeight="1" thickBot="1" x14ac:dyDescent="0.5"/>
    <row r="2" spans="2:32" s="6" customFormat="1" ht="18" customHeight="1" thickTop="1" x14ac:dyDescent="0.45">
      <c r="B2" s="82" t="s">
        <v>0</v>
      </c>
      <c r="C2" s="82"/>
      <c r="D2" s="82"/>
      <c r="E2" s="82"/>
      <c r="F2" s="82"/>
      <c r="G2" s="82"/>
      <c r="H2" s="82"/>
      <c r="I2" s="82"/>
      <c r="J2" s="82"/>
      <c r="K2" s="82"/>
      <c r="L2" s="82"/>
      <c r="M2" s="82"/>
      <c r="N2" s="82"/>
      <c r="O2" s="82"/>
      <c r="P2" s="82"/>
      <c r="Q2" s="82"/>
      <c r="R2" s="83" t="s">
        <v>1</v>
      </c>
      <c r="S2" s="83"/>
      <c r="T2" s="83"/>
      <c r="U2" s="83"/>
      <c r="V2" s="83"/>
      <c r="W2" s="83"/>
      <c r="X2" s="83"/>
      <c r="Y2" s="83"/>
      <c r="Z2" s="83"/>
      <c r="AA2" s="83"/>
      <c r="AB2" s="83"/>
      <c r="AC2" s="83"/>
      <c r="AD2" s="83"/>
      <c r="AE2" s="83"/>
      <c r="AF2" s="84"/>
    </row>
    <row r="3" spans="2:32" s="15" customFormat="1" ht="18" customHeight="1" x14ac:dyDescent="0.45">
      <c r="B3" s="85" t="s">
        <v>66</v>
      </c>
      <c r="C3" s="85"/>
      <c r="D3" s="85"/>
      <c r="E3" s="85"/>
      <c r="F3" s="85"/>
      <c r="G3" s="85"/>
      <c r="H3" s="85"/>
      <c r="I3" s="85"/>
      <c r="J3" s="85"/>
      <c r="K3" s="85"/>
      <c r="L3" s="85"/>
      <c r="M3" s="85"/>
      <c r="N3" s="85"/>
      <c r="O3" s="85"/>
      <c r="P3" s="85"/>
      <c r="Q3" s="85"/>
      <c r="R3" s="86" t="s">
        <v>67</v>
      </c>
      <c r="S3" s="86"/>
      <c r="T3" s="86"/>
      <c r="U3" s="86"/>
      <c r="V3" s="86"/>
      <c r="W3" s="86"/>
      <c r="X3" s="86"/>
      <c r="Y3" s="86"/>
      <c r="Z3" s="86"/>
      <c r="AA3" s="86"/>
      <c r="AB3" s="86"/>
      <c r="AC3" s="86"/>
      <c r="AD3" s="86"/>
      <c r="AE3" s="86"/>
      <c r="AF3" s="87"/>
    </row>
    <row r="4" spans="2:32" s="16" customFormat="1" ht="18" customHeight="1" thickBot="1" x14ac:dyDescent="0.5">
      <c r="B4" s="88" t="s">
        <v>72</v>
      </c>
      <c r="C4" s="89"/>
      <c r="D4" s="89"/>
      <c r="E4" s="89"/>
      <c r="F4" s="89"/>
      <c r="G4" s="89"/>
      <c r="H4" s="89"/>
      <c r="I4" s="89"/>
      <c r="J4" s="89"/>
      <c r="K4" s="89"/>
      <c r="L4" s="89"/>
      <c r="M4" s="89"/>
      <c r="N4" s="89"/>
      <c r="O4" s="89"/>
      <c r="P4" s="89"/>
      <c r="Q4" s="90"/>
      <c r="R4" s="91" t="s">
        <v>69</v>
      </c>
      <c r="S4" s="91"/>
      <c r="T4" s="91"/>
      <c r="U4" s="91"/>
      <c r="V4" s="91"/>
      <c r="W4" s="91"/>
      <c r="X4" s="91"/>
      <c r="Y4" s="91"/>
      <c r="Z4" s="91"/>
      <c r="AA4" s="91"/>
      <c r="AB4" s="91"/>
      <c r="AC4" s="91"/>
      <c r="AD4" s="91"/>
      <c r="AE4" s="91"/>
      <c r="AF4" s="92"/>
    </row>
    <row r="5" spans="2:32" s="6" customFormat="1" ht="6" customHeight="1" thickTop="1" thickBot="1" x14ac:dyDescent="0.5"/>
    <row r="6" spans="2:32" s="18" customFormat="1" ht="18" customHeight="1" thickBot="1" x14ac:dyDescent="0.5">
      <c r="B6" s="76" t="s">
        <v>2</v>
      </c>
      <c r="C6" s="76"/>
      <c r="D6" s="76"/>
      <c r="E6" s="197">
        <v>45976</v>
      </c>
      <c r="F6" s="197"/>
      <c r="G6" s="197"/>
      <c r="H6" s="197"/>
      <c r="I6" s="197"/>
      <c r="J6" s="197"/>
      <c r="K6" s="197"/>
      <c r="L6" s="17"/>
      <c r="M6" s="78" t="s">
        <v>3</v>
      </c>
      <c r="N6" s="79"/>
      <c r="O6" s="79"/>
      <c r="P6" s="80">
        <v>45995</v>
      </c>
      <c r="Q6" s="80"/>
      <c r="R6" s="80"/>
      <c r="S6" s="80"/>
      <c r="T6" s="80"/>
      <c r="U6" s="80"/>
      <c r="V6" s="80"/>
      <c r="W6" s="79" t="s">
        <v>4</v>
      </c>
      <c r="X6" s="79"/>
      <c r="Y6" s="79"/>
      <c r="Z6" s="80" t="s">
        <v>71</v>
      </c>
      <c r="AA6" s="80"/>
      <c r="AB6" s="80"/>
      <c r="AC6" s="80"/>
      <c r="AD6" s="80"/>
      <c r="AE6" s="80"/>
      <c r="AF6" s="81"/>
    </row>
    <row r="7" spans="2:32" s="18" customFormat="1" ht="6" customHeight="1" x14ac:dyDescent="0.45">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2:32" s="18" customFormat="1" ht="30" customHeight="1" x14ac:dyDescent="0.45">
      <c r="B8" s="93" t="s">
        <v>59</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row>
    <row r="9" spans="2:32" s="20" customFormat="1" ht="19.95" customHeight="1" x14ac:dyDescent="0.45">
      <c r="B9" s="94" t="s">
        <v>81</v>
      </c>
      <c r="C9" s="95"/>
      <c r="D9" s="95"/>
      <c r="E9" s="198" t="s">
        <v>84</v>
      </c>
      <c r="F9" s="199"/>
      <c r="G9" s="199"/>
      <c r="H9" s="199"/>
      <c r="I9" s="199"/>
      <c r="J9" s="199"/>
      <c r="K9" s="199"/>
      <c r="L9" s="199"/>
      <c r="M9" s="199"/>
      <c r="N9" s="199"/>
      <c r="O9" s="199"/>
      <c r="P9" s="199"/>
      <c r="Q9" s="199"/>
      <c r="R9" s="199"/>
      <c r="S9" s="98" t="s">
        <v>6</v>
      </c>
      <c r="T9" s="98"/>
      <c r="U9" s="99"/>
      <c r="V9" s="100" t="s">
        <v>7</v>
      </c>
      <c r="W9" s="76"/>
      <c r="X9" s="101"/>
      <c r="Y9" s="200"/>
      <c r="Z9" s="201"/>
      <c r="AA9" s="201"/>
      <c r="AB9" s="201"/>
      <c r="AC9" s="201"/>
      <c r="AD9" s="201"/>
      <c r="AE9" s="201"/>
      <c r="AF9" s="201"/>
    </row>
    <row r="10" spans="2:32" s="20" customFormat="1" ht="19.95" customHeight="1" x14ac:dyDescent="0.45">
      <c r="B10" s="104" t="s">
        <v>8</v>
      </c>
      <c r="C10" s="104"/>
      <c r="D10" s="105"/>
      <c r="E10" s="202" t="s">
        <v>55</v>
      </c>
      <c r="F10" s="203"/>
      <c r="G10" s="203"/>
      <c r="H10" s="203"/>
      <c r="I10" s="203"/>
      <c r="J10" s="203"/>
      <c r="K10" s="203"/>
      <c r="L10" s="203"/>
      <c r="M10" s="203"/>
      <c r="N10" s="203"/>
      <c r="O10" s="203"/>
      <c r="P10" s="203"/>
      <c r="Q10" s="203"/>
      <c r="R10" s="203"/>
      <c r="S10" s="98"/>
      <c r="T10" s="98"/>
      <c r="U10" s="99"/>
      <c r="V10" s="110" t="s">
        <v>81</v>
      </c>
      <c r="W10" s="111"/>
      <c r="X10" s="112"/>
      <c r="Y10" s="198" t="s">
        <v>85</v>
      </c>
      <c r="Z10" s="199"/>
      <c r="AA10" s="199"/>
      <c r="AB10" s="199"/>
      <c r="AC10" s="199"/>
      <c r="AD10" s="199"/>
      <c r="AE10" s="199"/>
      <c r="AF10" s="199"/>
    </row>
    <row r="11" spans="2:32" s="20" customFormat="1" ht="19.95" customHeight="1" x14ac:dyDescent="0.45">
      <c r="B11" s="98"/>
      <c r="C11" s="98"/>
      <c r="D11" s="99"/>
      <c r="E11" s="204"/>
      <c r="F11" s="205"/>
      <c r="G11" s="205"/>
      <c r="H11" s="205"/>
      <c r="I11" s="205"/>
      <c r="J11" s="205"/>
      <c r="K11" s="205"/>
      <c r="L11" s="205"/>
      <c r="M11" s="205"/>
      <c r="N11" s="205"/>
      <c r="O11" s="205"/>
      <c r="P11" s="205"/>
      <c r="Q11" s="205"/>
      <c r="R11" s="205"/>
      <c r="S11" s="98"/>
      <c r="T11" s="98"/>
      <c r="U11" s="99"/>
      <c r="V11" s="132" t="s">
        <v>9</v>
      </c>
      <c r="W11" s="133"/>
      <c r="X11" s="134"/>
      <c r="Y11" s="209" t="s">
        <v>56</v>
      </c>
      <c r="Z11" s="210"/>
      <c r="AA11" s="210"/>
      <c r="AB11" s="210"/>
      <c r="AC11" s="210"/>
      <c r="AD11" s="210"/>
      <c r="AE11" s="210"/>
      <c r="AF11" s="210"/>
    </row>
    <row r="12" spans="2:32" s="20" customFormat="1" ht="19.95" customHeight="1" x14ac:dyDescent="0.45">
      <c r="B12" s="137" t="s">
        <v>10</v>
      </c>
      <c r="C12" s="137"/>
      <c r="D12" s="138"/>
      <c r="E12" s="21" t="s">
        <v>11</v>
      </c>
      <c r="F12" s="211" t="s">
        <v>74</v>
      </c>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row>
    <row r="13" spans="2:32" s="20" customFormat="1" ht="19.95" customHeight="1" x14ac:dyDescent="0.45">
      <c r="B13" s="213" t="s">
        <v>75</v>
      </c>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row>
    <row r="14" spans="2:32" s="20" customFormat="1" ht="19.95" customHeight="1" x14ac:dyDescent="0.45">
      <c r="B14" s="76" t="s">
        <v>12</v>
      </c>
      <c r="C14" s="76"/>
      <c r="D14" s="142"/>
      <c r="E14" s="214" t="s">
        <v>76</v>
      </c>
      <c r="F14" s="215"/>
      <c r="G14" s="215"/>
      <c r="H14" s="215"/>
      <c r="I14" s="215"/>
      <c r="J14" s="215"/>
      <c r="K14" s="215"/>
      <c r="L14" s="76" t="s">
        <v>13</v>
      </c>
      <c r="M14" s="76"/>
      <c r="N14" s="142"/>
      <c r="O14" s="214" t="s">
        <v>77</v>
      </c>
      <c r="P14" s="215"/>
      <c r="Q14" s="215"/>
      <c r="R14" s="215"/>
      <c r="S14" s="215"/>
      <c r="T14" s="215"/>
      <c r="U14" s="215"/>
      <c r="V14" s="76" t="s">
        <v>14</v>
      </c>
      <c r="W14" s="76"/>
      <c r="X14" s="142"/>
      <c r="Y14" s="206" t="s">
        <v>73</v>
      </c>
      <c r="Z14" s="207"/>
      <c r="AA14" s="207"/>
      <c r="AB14" s="207"/>
      <c r="AC14" s="207"/>
      <c r="AD14" s="207"/>
      <c r="AE14" s="207"/>
      <c r="AF14" s="208"/>
    </row>
    <row r="15" spans="2:32" s="23" customFormat="1" ht="6" customHeight="1" x14ac:dyDescent="0.45">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row>
    <row r="16" spans="2:32" s="6" customFormat="1" ht="14.4" customHeight="1" x14ac:dyDescent="0.45">
      <c r="B16" s="115" t="s">
        <v>15</v>
      </c>
      <c r="C16" s="117" t="s">
        <v>16</v>
      </c>
      <c r="D16" s="118"/>
      <c r="E16" s="118"/>
      <c r="F16" s="118"/>
      <c r="G16" s="118"/>
      <c r="H16" s="118"/>
      <c r="I16" s="118"/>
      <c r="J16" s="118"/>
      <c r="K16" s="118"/>
      <c r="L16" s="118"/>
      <c r="M16" s="119"/>
      <c r="N16" s="123" t="s">
        <v>5</v>
      </c>
      <c r="O16" s="124"/>
      <c r="P16" s="124"/>
      <c r="Q16" s="124"/>
      <c r="R16" s="124"/>
      <c r="S16" s="124"/>
      <c r="T16" s="124"/>
      <c r="U16" s="124"/>
      <c r="V16" s="125"/>
      <c r="W16" s="126" t="s">
        <v>60</v>
      </c>
      <c r="X16" s="127"/>
      <c r="Y16" s="127"/>
      <c r="Z16" s="127"/>
      <c r="AA16" s="127"/>
      <c r="AB16" s="127"/>
      <c r="AC16" s="127"/>
      <c r="AD16" s="127"/>
      <c r="AE16" s="127"/>
      <c r="AF16" s="128"/>
    </row>
    <row r="17" spans="2:32" s="6" customFormat="1" ht="14.4" x14ac:dyDescent="0.45">
      <c r="B17" s="116"/>
      <c r="C17" s="120"/>
      <c r="D17" s="121"/>
      <c r="E17" s="121"/>
      <c r="F17" s="121"/>
      <c r="G17" s="121"/>
      <c r="H17" s="121"/>
      <c r="I17" s="121"/>
      <c r="J17" s="121"/>
      <c r="K17" s="121"/>
      <c r="L17" s="121"/>
      <c r="M17" s="122"/>
      <c r="N17" s="120" t="s">
        <v>17</v>
      </c>
      <c r="O17" s="121"/>
      <c r="P17" s="121"/>
      <c r="Q17" s="121"/>
      <c r="R17" s="121"/>
      <c r="S17" s="121"/>
      <c r="T17" s="121"/>
      <c r="U17" s="121"/>
      <c r="V17" s="122"/>
      <c r="W17" s="129"/>
      <c r="X17" s="130"/>
      <c r="Y17" s="130"/>
      <c r="Z17" s="130"/>
      <c r="AA17" s="130"/>
      <c r="AB17" s="130"/>
      <c r="AC17" s="130"/>
      <c r="AD17" s="130"/>
      <c r="AE17" s="130"/>
      <c r="AF17" s="131"/>
    </row>
    <row r="18" spans="2:32" s="6" customFormat="1" ht="16.2" customHeight="1" x14ac:dyDescent="0.45">
      <c r="B18" s="145">
        <v>1</v>
      </c>
      <c r="C18" s="216" t="s">
        <v>57</v>
      </c>
      <c r="D18" s="217"/>
      <c r="E18" s="217"/>
      <c r="F18" s="217"/>
      <c r="G18" s="217"/>
      <c r="H18" s="217"/>
      <c r="I18" s="217"/>
      <c r="J18" s="217"/>
      <c r="K18" s="217"/>
      <c r="L18" s="217"/>
      <c r="M18" s="217"/>
      <c r="N18" s="220" t="s">
        <v>86</v>
      </c>
      <c r="O18" s="220"/>
      <c r="P18" s="220"/>
      <c r="Q18" s="220"/>
      <c r="R18" s="220"/>
      <c r="S18" s="220"/>
      <c r="T18" s="220"/>
      <c r="U18" s="220"/>
      <c r="V18" s="220"/>
      <c r="W18" s="221" t="s">
        <v>82</v>
      </c>
      <c r="X18" s="222"/>
      <c r="Y18" s="222"/>
      <c r="Z18" s="222"/>
      <c r="AA18" s="222"/>
      <c r="AB18" s="222"/>
      <c r="AC18" s="222"/>
      <c r="AD18" s="222"/>
      <c r="AE18" s="222"/>
      <c r="AF18" s="223"/>
    </row>
    <row r="19" spans="2:32" s="6" customFormat="1" ht="16.2" customHeight="1" x14ac:dyDescent="0.45">
      <c r="B19" s="146"/>
      <c r="C19" s="218"/>
      <c r="D19" s="219"/>
      <c r="E19" s="219"/>
      <c r="F19" s="219"/>
      <c r="G19" s="219"/>
      <c r="H19" s="219"/>
      <c r="I19" s="219"/>
      <c r="J19" s="219"/>
      <c r="K19" s="219"/>
      <c r="L19" s="219"/>
      <c r="M19" s="219"/>
      <c r="N19" s="219" t="s">
        <v>64</v>
      </c>
      <c r="O19" s="219"/>
      <c r="P19" s="219"/>
      <c r="Q19" s="219"/>
      <c r="R19" s="219"/>
      <c r="S19" s="219"/>
      <c r="T19" s="219"/>
      <c r="U19" s="219"/>
      <c r="V19" s="219"/>
      <c r="W19" s="224"/>
      <c r="X19" s="225"/>
      <c r="Y19" s="225"/>
      <c r="Z19" s="225"/>
      <c r="AA19" s="225"/>
      <c r="AB19" s="225"/>
      <c r="AC19" s="225"/>
      <c r="AD19" s="225"/>
      <c r="AE19" s="225"/>
      <c r="AF19" s="226"/>
    </row>
    <row r="20" spans="2:32" s="6" customFormat="1" ht="16.2" customHeight="1" x14ac:dyDescent="0.45">
      <c r="B20" s="145">
        <v>2</v>
      </c>
      <c r="C20" s="216" t="s">
        <v>58</v>
      </c>
      <c r="D20" s="217"/>
      <c r="E20" s="217"/>
      <c r="F20" s="217"/>
      <c r="G20" s="217"/>
      <c r="H20" s="217"/>
      <c r="I20" s="217"/>
      <c r="J20" s="217"/>
      <c r="K20" s="217"/>
      <c r="L20" s="217"/>
      <c r="M20" s="217"/>
      <c r="N20" s="220" t="s">
        <v>85</v>
      </c>
      <c r="O20" s="220"/>
      <c r="P20" s="220"/>
      <c r="Q20" s="220"/>
      <c r="R20" s="220"/>
      <c r="S20" s="220"/>
      <c r="T20" s="220"/>
      <c r="U20" s="220"/>
      <c r="V20" s="220"/>
      <c r="W20" s="221" t="s">
        <v>82</v>
      </c>
      <c r="X20" s="222"/>
      <c r="Y20" s="222"/>
      <c r="Z20" s="222"/>
      <c r="AA20" s="222"/>
      <c r="AB20" s="222"/>
      <c r="AC20" s="222"/>
      <c r="AD20" s="222"/>
      <c r="AE20" s="222"/>
      <c r="AF20" s="223"/>
    </row>
    <row r="21" spans="2:32" s="6" customFormat="1" ht="16.2" customHeight="1" x14ac:dyDescent="0.45">
      <c r="B21" s="146"/>
      <c r="C21" s="218"/>
      <c r="D21" s="219"/>
      <c r="E21" s="219"/>
      <c r="F21" s="219"/>
      <c r="G21" s="219"/>
      <c r="H21" s="219"/>
      <c r="I21" s="219"/>
      <c r="J21" s="219"/>
      <c r="K21" s="219"/>
      <c r="L21" s="219"/>
      <c r="M21" s="219"/>
      <c r="N21" s="219" t="s">
        <v>56</v>
      </c>
      <c r="O21" s="219"/>
      <c r="P21" s="219"/>
      <c r="Q21" s="219"/>
      <c r="R21" s="219"/>
      <c r="S21" s="219"/>
      <c r="T21" s="219"/>
      <c r="U21" s="219"/>
      <c r="V21" s="219"/>
      <c r="W21" s="224"/>
      <c r="X21" s="225"/>
      <c r="Y21" s="225"/>
      <c r="Z21" s="225"/>
      <c r="AA21" s="225"/>
      <c r="AB21" s="225"/>
      <c r="AC21" s="225"/>
      <c r="AD21" s="225"/>
      <c r="AE21" s="225"/>
      <c r="AF21" s="226"/>
    </row>
    <row r="22" spans="2:32" s="6" customFormat="1" ht="16.2" customHeight="1" x14ac:dyDescent="0.45">
      <c r="B22" s="145">
        <v>3</v>
      </c>
      <c r="C22" s="227"/>
      <c r="D22" s="228"/>
      <c r="E22" s="228"/>
      <c r="F22" s="228"/>
      <c r="G22" s="228"/>
      <c r="H22" s="228"/>
      <c r="I22" s="228"/>
      <c r="J22" s="228"/>
      <c r="K22" s="228"/>
      <c r="L22" s="228"/>
      <c r="M22" s="228"/>
      <c r="N22" s="231"/>
      <c r="O22" s="231"/>
      <c r="P22" s="231"/>
      <c r="Q22" s="231"/>
      <c r="R22" s="231"/>
      <c r="S22" s="231"/>
      <c r="T22" s="231"/>
      <c r="U22" s="231"/>
      <c r="V22" s="231"/>
      <c r="W22" s="232"/>
      <c r="X22" s="233"/>
      <c r="Y22" s="233"/>
      <c r="Z22" s="233"/>
      <c r="AA22" s="233"/>
      <c r="AB22" s="233"/>
      <c r="AC22" s="233"/>
      <c r="AD22" s="233"/>
      <c r="AE22" s="233"/>
      <c r="AF22" s="234"/>
    </row>
    <row r="23" spans="2:32" s="6" customFormat="1" ht="16.2" customHeight="1" x14ac:dyDescent="0.45">
      <c r="B23" s="146"/>
      <c r="C23" s="229"/>
      <c r="D23" s="230"/>
      <c r="E23" s="230"/>
      <c r="F23" s="230"/>
      <c r="G23" s="230"/>
      <c r="H23" s="230"/>
      <c r="I23" s="230"/>
      <c r="J23" s="230"/>
      <c r="K23" s="230"/>
      <c r="L23" s="230"/>
      <c r="M23" s="230"/>
      <c r="N23" s="230"/>
      <c r="O23" s="230"/>
      <c r="P23" s="230"/>
      <c r="Q23" s="230"/>
      <c r="R23" s="230"/>
      <c r="S23" s="230"/>
      <c r="T23" s="230"/>
      <c r="U23" s="230"/>
      <c r="V23" s="230"/>
      <c r="W23" s="235"/>
      <c r="X23" s="236"/>
      <c r="Y23" s="236"/>
      <c r="Z23" s="236"/>
      <c r="AA23" s="236"/>
      <c r="AB23" s="236"/>
      <c r="AC23" s="236"/>
      <c r="AD23" s="236"/>
      <c r="AE23" s="236"/>
      <c r="AF23" s="237"/>
    </row>
    <row r="24" spans="2:32" s="6" customFormat="1" ht="16.2" customHeight="1" x14ac:dyDescent="0.45">
      <c r="B24" s="145">
        <v>4</v>
      </c>
      <c r="C24" s="227"/>
      <c r="D24" s="228"/>
      <c r="E24" s="228"/>
      <c r="F24" s="228"/>
      <c r="G24" s="228"/>
      <c r="H24" s="228"/>
      <c r="I24" s="228"/>
      <c r="J24" s="228"/>
      <c r="K24" s="228"/>
      <c r="L24" s="228"/>
      <c r="M24" s="228"/>
      <c r="N24" s="231"/>
      <c r="O24" s="231"/>
      <c r="P24" s="231"/>
      <c r="Q24" s="231"/>
      <c r="R24" s="231"/>
      <c r="S24" s="231"/>
      <c r="T24" s="231"/>
      <c r="U24" s="231"/>
      <c r="V24" s="231"/>
      <c r="W24" s="232"/>
      <c r="X24" s="233"/>
      <c r="Y24" s="233"/>
      <c r="Z24" s="233"/>
      <c r="AA24" s="233"/>
      <c r="AB24" s="233"/>
      <c r="AC24" s="233"/>
      <c r="AD24" s="233"/>
      <c r="AE24" s="233"/>
      <c r="AF24" s="234"/>
    </row>
    <row r="25" spans="2:32" s="6" customFormat="1" ht="16.2" customHeight="1" x14ac:dyDescent="0.45">
      <c r="B25" s="146"/>
      <c r="C25" s="229"/>
      <c r="D25" s="230"/>
      <c r="E25" s="230"/>
      <c r="F25" s="230"/>
      <c r="G25" s="230"/>
      <c r="H25" s="230"/>
      <c r="I25" s="230"/>
      <c r="J25" s="230"/>
      <c r="K25" s="230"/>
      <c r="L25" s="230"/>
      <c r="M25" s="230"/>
      <c r="N25" s="230"/>
      <c r="O25" s="230"/>
      <c r="P25" s="230"/>
      <c r="Q25" s="230"/>
      <c r="R25" s="230"/>
      <c r="S25" s="230"/>
      <c r="T25" s="230"/>
      <c r="U25" s="230"/>
      <c r="V25" s="230"/>
      <c r="W25" s="235"/>
      <c r="X25" s="236"/>
      <c r="Y25" s="236"/>
      <c r="Z25" s="236"/>
      <c r="AA25" s="236"/>
      <c r="AB25" s="236"/>
      <c r="AC25" s="236"/>
      <c r="AD25" s="236"/>
      <c r="AE25" s="236"/>
      <c r="AF25" s="237"/>
    </row>
    <row r="26" spans="2:32" s="6" customFormat="1" ht="16.2" customHeight="1" x14ac:dyDescent="0.45">
      <c r="B26" s="145">
        <v>5</v>
      </c>
      <c r="C26" s="227"/>
      <c r="D26" s="228"/>
      <c r="E26" s="228"/>
      <c r="F26" s="228"/>
      <c r="G26" s="228"/>
      <c r="H26" s="228"/>
      <c r="I26" s="228"/>
      <c r="J26" s="228"/>
      <c r="K26" s="228"/>
      <c r="L26" s="228"/>
      <c r="M26" s="228"/>
      <c r="N26" s="231"/>
      <c r="O26" s="231"/>
      <c r="P26" s="231"/>
      <c r="Q26" s="231"/>
      <c r="R26" s="231"/>
      <c r="S26" s="231"/>
      <c r="T26" s="231"/>
      <c r="U26" s="231"/>
      <c r="V26" s="231"/>
      <c r="W26" s="232"/>
      <c r="X26" s="233"/>
      <c r="Y26" s="233"/>
      <c r="Z26" s="233"/>
      <c r="AA26" s="233"/>
      <c r="AB26" s="233"/>
      <c r="AC26" s="233"/>
      <c r="AD26" s="233"/>
      <c r="AE26" s="233"/>
      <c r="AF26" s="234"/>
    </row>
    <row r="27" spans="2:32" s="6" customFormat="1" ht="16.2" customHeight="1" x14ac:dyDescent="0.45">
      <c r="B27" s="146"/>
      <c r="C27" s="229"/>
      <c r="D27" s="230"/>
      <c r="E27" s="230"/>
      <c r="F27" s="230"/>
      <c r="G27" s="230"/>
      <c r="H27" s="230"/>
      <c r="I27" s="230"/>
      <c r="J27" s="230"/>
      <c r="K27" s="230"/>
      <c r="L27" s="230"/>
      <c r="M27" s="230"/>
      <c r="N27" s="230"/>
      <c r="O27" s="230"/>
      <c r="P27" s="230"/>
      <c r="Q27" s="230"/>
      <c r="R27" s="230"/>
      <c r="S27" s="230"/>
      <c r="T27" s="230"/>
      <c r="U27" s="230"/>
      <c r="V27" s="230"/>
      <c r="W27" s="235"/>
      <c r="X27" s="236"/>
      <c r="Y27" s="236"/>
      <c r="Z27" s="236"/>
      <c r="AA27" s="236"/>
      <c r="AB27" s="236"/>
      <c r="AC27" s="236"/>
      <c r="AD27" s="236"/>
      <c r="AE27" s="236"/>
      <c r="AF27" s="237"/>
    </row>
    <row r="28" spans="2:32" s="6" customFormat="1" ht="18" x14ac:dyDescent="0.45">
      <c r="B28" s="24"/>
      <c r="C28" s="25" t="s">
        <v>18</v>
      </c>
      <c r="D28" s="25"/>
      <c r="E28" s="25"/>
      <c r="F28" s="25"/>
      <c r="G28" s="25"/>
      <c r="H28" s="25"/>
      <c r="I28" s="25"/>
      <c r="J28" s="25"/>
      <c r="K28" s="25"/>
      <c r="L28" s="25"/>
      <c r="N28" s="25"/>
      <c r="P28" s="26"/>
      <c r="Q28" s="161">
        <v>8690</v>
      </c>
      <c r="R28" s="162"/>
      <c r="S28" s="163" t="s">
        <v>62</v>
      </c>
      <c r="T28" s="164"/>
      <c r="U28" s="164"/>
      <c r="V28" s="27" t="s">
        <v>20</v>
      </c>
      <c r="W28" s="165">
        <f>COUNTA(N19,N21,N23,N25,N27)</f>
        <v>2</v>
      </c>
      <c r="X28" s="165"/>
      <c r="Y28" s="166" t="s">
        <v>21</v>
      </c>
      <c r="Z28" s="166"/>
      <c r="AA28" s="27" t="s">
        <v>22</v>
      </c>
      <c r="AB28" s="161">
        <f>+Q28*W28</f>
        <v>17380</v>
      </c>
      <c r="AC28" s="161"/>
      <c r="AD28" s="161"/>
      <c r="AE28" s="25" t="s">
        <v>23</v>
      </c>
      <c r="AF28" s="28"/>
    </row>
    <row r="29" spans="2:32" s="6" customFormat="1" ht="7.95" customHeight="1" x14ac:dyDescent="0.45">
      <c r="B29" s="29"/>
      <c r="C29" s="3"/>
      <c r="E29" s="30"/>
      <c r="F29" s="30"/>
      <c r="G29" s="30"/>
      <c r="H29" s="30"/>
      <c r="I29" s="30"/>
      <c r="J29" s="30"/>
      <c r="K29" s="30"/>
      <c r="L29" s="30"/>
      <c r="N29" s="30"/>
      <c r="P29" s="31"/>
      <c r="Q29" s="167"/>
      <c r="R29" s="168"/>
      <c r="S29" s="163"/>
      <c r="T29" s="164"/>
      <c r="U29" s="164"/>
      <c r="V29" s="32"/>
      <c r="W29" s="175"/>
      <c r="X29" s="175"/>
      <c r="Y29" s="176"/>
      <c r="Z29" s="176"/>
      <c r="AA29" s="32"/>
      <c r="AB29" s="167"/>
      <c r="AC29" s="167"/>
      <c r="AD29" s="167"/>
      <c r="AE29" s="30"/>
      <c r="AF29" s="33"/>
    </row>
    <row r="30" spans="2:32" s="6" customFormat="1" ht="18" x14ac:dyDescent="0.45">
      <c r="B30" s="29"/>
      <c r="C30" s="30" t="s">
        <v>78</v>
      </c>
      <c r="D30" s="30"/>
      <c r="E30" s="30"/>
      <c r="F30" s="30"/>
      <c r="G30" s="30"/>
      <c r="H30" s="30"/>
      <c r="I30" s="34"/>
      <c r="J30" s="30"/>
      <c r="K30" s="30"/>
      <c r="L30" s="30"/>
      <c r="M30" s="30"/>
      <c r="N30" s="30"/>
      <c r="O30" s="35"/>
      <c r="P30" s="35"/>
      <c r="Q30" s="35"/>
      <c r="R30" s="36"/>
      <c r="S30" s="37"/>
      <c r="T30" s="38"/>
      <c r="U30" s="38"/>
      <c r="V30" s="32"/>
      <c r="W30" s="12"/>
      <c r="X30" s="12"/>
      <c r="Y30" s="32"/>
      <c r="Z30" s="32"/>
      <c r="AA30" s="32"/>
      <c r="AB30" s="35"/>
      <c r="AC30" s="35"/>
      <c r="AD30" s="35"/>
      <c r="AE30" s="30"/>
      <c r="AF30" s="33"/>
    </row>
    <row r="31" spans="2:32" s="6" customFormat="1" ht="18" x14ac:dyDescent="0.45">
      <c r="B31" s="29"/>
      <c r="C31" s="39" t="s">
        <v>61</v>
      </c>
      <c r="D31" s="3"/>
      <c r="E31" s="30"/>
      <c r="F31" s="30"/>
      <c r="G31" s="30"/>
      <c r="H31" s="30"/>
      <c r="I31" s="34"/>
      <c r="J31" s="30"/>
      <c r="K31" s="30"/>
      <c r="L31" s="30"/>
      <c r="M31" s="30"/>
      <c r="P31" s="40" t="s">
        <v>24</v>
      </c>
      <c r="Q31" s="167">
        <v>2970</v>
      </c>
      <c r="R31" s="168"/>
      <c r="S31" s="163" t="s">
        <v>19</v>
      </c>
      <c r="T31" s="164"/>
      <c r="U31" s="164"/>
      <c r="V31" s="32" t="s">
        <v>20</v>
      </c>
      <c r="W31" s="177">
        <f>COUNTIF(W18:AF27,"購入する")</f>
        <v>2</v>
      </c>
      <c r="X31" s="177"/>
      <c r="Y31" s="176" t="s">
        <v>25</v>
      </c>
      <c r="Z31" s="176"/>
      <c r="AA31" s="32" t="s">
        <v>22</v>
      </c>
      <c r="AB31" s="167">
        <f>+Q31*W31</f>
        <v>5940</v>
      </c>
      <c r="AC31" s="167"/>
      <c r="AD31" s="167"/>
      <c r="AE31" s="30" t="s">
        <v>23</v>
      </c>
      <c r="AF31" s="33"/>
    </row>
    <row r="32" spans="2:32" s="6" customFormat="1" ht="7.95" customHeight="1" x14ac:dyDescent="0.45">
      <c r="B32" s="29"/>
      <c r="C32" s="39"/>
      <c r="D32" s="3"/>
      <c r="E32" s="30"/>
      <c r="F32" s="30"/>
      <c r="G32" s="30"/>
      <c r="H32" s="30"/>
      <c r="I32" s="34"/>
      <c r="J32" s="30"/>
      <c r="K32" s="30"/>
      <c r="L32" s="30"/>
      <c r="M32" s="30"/>
      <c r="P32" s="40"/>
      <c r="Q32" s="35"/>
      <c r="R32" s="36"/>
      <c r="S32" s="37"/>
      <c r="T32" s="38"/>
      <c r="U32" s="38"/>
      <c r="V32" s="32"/>
      <c r="W32" s="14"/>
      <c r="X32" s="14"/>
      <c r="Y32" s="32"/>
      <c r="Z32" s="32"/>
      <c r="AA32" s="32"/>
      <c r="AB32" s="35"/>
      <c r="AC32" s="35"/>
      <c r="AD32" s="35"/>
      <c r="AE32" s="30"/>
      <c r="AF32" s="33"/>
    </row>
    <row r="33" spans="2:32" s="6" customFormat="1" ht="18" x14ac:dyDescent="0.45">
      <c r="B33" s="29"/>
      <c r="C33" s="30" t="s">
        <v>79</v>
      </c>
      <c r="D33" s="3"/>
      <c r="E33" s="30"/>
      <c r="F33" s="30"/>
      <c r="G33" s="30"/>
      <c r="H33" s="30"/>
      <c r="I33" s="34"/>
      <c r="J33" s="30"/>
      <c r="K33" s="30"/>
      <c r="L33" s="30"/>
      <c r="M33" s="30"/>
      <c r="P33" s="40"/>
      <c r="Q33" s="35"/>
      <c r="R33" s="36"/>
      <c r="S33" s="37"/>
      <c r="T33" s="38"/>
      <c r="U33" s="38"/>
      <c r="V33" s="32"/>
      <c r="W33" s="14"/>
      <c r="X33" s="14"/>
      <c r="Y33" s="32"/>
      <c r="Z33" s="32"/>
      <c r="AA33" s="32"/>
      <c r="AB33" s="35"/>
      <c r="AC33" s="35"/>
      <c r="AD33" s="35"/>
      <c r="AE33" s="30"/>
      <c r="AF33" s="33"/>
    </row>
    <row r="34" spans="2:32" s="6" customFormat="1" ht="18" customHeight="1" x14ac:dyDescent="0.45">
      <c r="B34" s="29"/>
      <c r="C34" s="39" t="s">
        <v>63</v>
      </c>
      <c r="D34" s="3"/>
      <c r="E34" s="30"/>
      <c r="F34" s="30"/>
      <c r="G34" s="30"/>
      <c r="H34" s="30"/>
      <c r="I34" s="30"/>
      <c r="J34" s="30"/>
      <c r="K34" s="30"/>
      <c r="L34" s="30"/>
      <c r="M34" s="30"/>
      <c r="P34" s="40" t="s">
        <v>24</v>
      </c>
      <c r="Q34" s="167">
        <v>3960</v>
      </c>
      <c r="R34" s="168"/>
      <c r="S34" s="163" t="s">
        <v>19</v>
      </c>
      <c r="T34" s="164"/>
      <c r="U34" s="164"/>
      <c r="V34" s="32" t="s">
        <v>20</v>
      </c>
      <c r="W34" s="240">
        <v>1</v>
      </c>
      <c r="X34" s="240"/>
      <c r="Y34" s="170" t="s">
        <v>25</v>
      </c>
      <c r="Z34" s="170"/>
      <c r="AA34" s="41" t="s">
        <v>22</v>
      </c>
      <c r="AB34" s="171">
        <f>+Q34*W34</f>
        <v>3960</v>
      </c>
      <c r="AC34" s="171"/>
      <c r="AD34" s="171"/>
      <c r="AE34" s="42" t="s">
        <v>23</v>
      </c>
      <c r="AF34" s="33"/>
    </row>
    <row r="35" spans="2:32" s="6" customFormat="1" ht="15" customHeight="1" x14ac:dyDescent="0.45">
      <c r="B35" s="43"/>
      <c r="C35" s="42"/>
      <c r="D35" s="42"/>
      <c r="E35" s="42"/>
      <c r="F35" s="42"/>
      <c r="G35" s="42"/>
      <c r="H35" s="42"/>
      <c r="I35" s="42"/>
      <c r="J35" s="42"/>
      <c r="K35" s="42"/>
      <c r="L35" s="42"/>
      <c r="M35" s="42"/>
      <c r="N35" s="42"/>
      <c r="O35" s="42"/>
      <c r="P35" s="42"/>
      <c r="Q35" s="42"/>
      <c r="R35" s="42"/>
      <c r="S35" s="42"/>
      <c r="T35" s="172" t="s">
        <v>26</v>
      </c>
      <c r="U35" s="173"/>
      <c r="V35" s="173"/>
      <c r="W35" s="173"/>
      <c r="X35" s="173"/>
      <c r="Y35" s="173"/>
      <c r="Z35" s="173"/>
      <c r="AA35" s="174">
        <f>SUM(AB28:AD34)</f>
        <v>27280</v>
      </c>
      <c r="AB35" s="174"/>
      <c r="AC35" s="174"/>
      <c r="AD35" s="174"/>
      <c r="AE35" s="42" t="s">
        <v>23</v>
      </c>
      <c r="AF35" s="44"/>
    </row>
    <row r="36" spans="2:32" s="6" customFormat="1" ht="16.2" x14ac:dyDescent="0.45">
      <c r="B36" s="45" t="s">
        <v>27</v>
      </c>
    </row>
    <row r="37" spans="2:32" s="6" customFormat="1" ht="14.4" x14ac:dyDescent="0.45">
      <c r="B37" s="74" t="s">
        <v>80</v>
      </c>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row>
    <row r="38" spans="2:32" s="6" customFormat="1" ht="18" customHeight="1" x14ac:dyDescent="0.4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2:32" s="6" customFormat="1" ht="18" customHeight="1" x14ac:dyDescent="0.45">
      <c r="B39" s="46" t="s">
        <v>28</v>
      </c>
      <c r="C39" s="47"/>
      <c r="D39" s="47"/>
      <c r="E39" s="32"/>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2:32" s="6" customFormat="1" ht="18" customHeight="1" x14ac:dyDescent="0.45">
      <c r="B40" s="184" t="s">
        <v>29</v>
      </c>
      <c r="C40" s="182"/>
      <c r="D40" s="183"/>
      <c r="E40" s="181" t="s">
        <v>83</v>
      </c>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3"/>
    </row>
    <row r="41" spans="2:32" s="6" customFormat="1" ht="18" customHeight="1" x14ac:dyDescent="0.45">
      <c r="B41" s="45" t="s">
        <v>30</v>
      </c>
    </row>
    <row r="42" spans="2:32" s="6" customFormat="1" ht="18" customHeight="1" x14ac:dyDescent="0.45">
      <c r="C42" s="178" t="s">
        <v>31</v>
      </c>
      <c r="D42" s="178"/>
      <c r="E42" s="178"/>
      <c r="F42" s="238"/>
      <c r="G42" s="238"/>
      <c r="H42" s="6" t="s">
        <v>32</v>
      </c>
      <c r="I42" s="178" t="s">
        <v>33</v>
      </c>
      <c r="J42" s="178"/>
      <c r="K42" s="178"/>
      <c r="L42" s="238"/>
      <c r="M42" s="238"/>
      <c r="N42" s="6" t="s">
        <v>32</v>
      </c>
      <c r="O42" s="178" t="s">
        <v>34</v>
      </c>
      <c r="P42" s="178"/>
      <c r="Q42" s="178"/>
      <c r="R42" s="238"/>
      <c r="S42" s="238"/>
      <c r="T42" s="6" t="s">
        <v>32</v>
      </c>
      <c r="V42" s="6" t="s">
        <v>47</v>
      </c>
      <c r="Z42" s="239"/>
      <c r="AA42" s="239"/>
      <c r="AB42" s="239"/>
      <c r="AC42" s="239"/>
      <c r="AD42" s="239"/>
      <c r="AE42" s="239"/>
      <c r="AF42" s="6" t="s">
        <v>48</v>
      </c>
    </row>
    <row r="43" spans="2:32" s="6" customFormat="1" ht="4.95" customHeight="1" x14ac:dyDescent="0.45">
      <c r="C43" s="7"/>
      <c r="D43" s="7"/>
      <c r="E43" s="7"/>
      <c r="F43" s="8"/>
      <c r="G43" s="8"/>
      <c r="H43" s="9"/>
      <c r="I43" s="10"/>
      <c r="J43" s="10"/>
      <c r="K43" s="10"/>
      <c r="L43" s="8"/>
      <c r="M43" s="8"/>
      <c r="N43" s="9"/>
      <c r="O43" s="10"/>
      <c r="P43" s="10"/>
      <c r="Q43" s="10"/>
      <c r="R43" s="8"/>
      <c r="S43" s="8"/>
      <c r="T43" s="9"/>
      <c r="U43" s="9"/>
      <c r="V43" s="9"/>
      <c r="W43" s="9"/>
      <c r="X43" s="9"/>
      <c r="Y43" s="9"/>
      <c r="Z43" s="11"/>
      <c r="AA43" s="11"/>
      <c r="AB43" s="11"/>
      <c r="AC43" s="11"/>
      <c r="AD43" s="11"/>
      <c r="AE43" s="11"/>
      <c r="AF43" s="9"/>
    </row>
    <row r="44" spans="2:32" s="9" customFormat="1" ht="18" customHeight="1" x14ac:dyDescent="0.45">
      <c r="C44" s="10"/>
      <c r="D44" s="10"/>
      <c r="E44" s="10"/>
      <c r="F44" s="8"/>
      <c r="G44" s="8"/>
      <c r="I44" s="10"/>
      <c r="J44" s="10"/>
      <c r="K44" s="10"/>
      <c r="L44" s="8"/>
      <c r="M44" s="8"/>
      <c r="O44" s="10"/>
      <c r="P44" s="10"/>
      <c r="Q44" s="10"/>
      <c r="R44" s="8"/>
      <c r="S44" s="8"/>
      <c r="U44" s="49" t="s">
        <v>54</v>
      </c>
      <c r="W44" s="9" t="s">
        <v>53</v>
      </c>
      <c r="Z44" s="10" t="s">
        <v>52</v>
      </c>
      <c r="AA44" s="11" t="s">
        <v>51</v>
      </c>
      <c r="AB44" s="32"/>
      <c r="AC44" s="12" t="s">
        <v>50</v>
      </c>
      <c r="AD44" s="32"/>
      <c r="AE44" s="11" t="s">
        <v>49</v>
      </c>
      <c r="AF44" s="6" t="s">
        <v>48</v>
      </c>
    </row>
    <row r="45" spans="2:32" s="6" customFormat="1" ht="18" customHeight="1" x14ac:dyDescent="0.45">
      <c r="B45" s="50" t="s">
        <v>35</v>
      </c>
    </row>
    <row r="46" spans="2:32" s="51" customFormat="1" ht="14.4" customHeight="1" x14ac:dyDescent="0.45">
      <c r="B46" s="45" t="s">
        <v>36</v>
      </c>
      <c r="C46" s="52"/>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2:32" s="51" customFormat="1" ht="14.4" x14ac:dyDescent="0.45">
      <c r="B47" s="194" t="s">
        <v>37</v>
      </c>
      <c r="C47" s="53"/>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54"/>
    </row>
    <row r="48" spans="2:32" s="51" customFormat="1" ht="18" x14ac:dyDescent="0.45">
      <c r="B48" s="195"/>
      <c r="C48" s="55" t="str">
        <f>+C31</f>
        <v>「土木施工の管理学」（定価3,300円税込）</v>
      </c>
      <c r="D48" s="23"/>
      <c r="E48" s="3"/>
      <c r="F48" s="3"/>
      <c r="G48" s="3"/>
      <c r="H48" s="3"/>
      <c r="I48" s="3"/>
      <c r="J48" s="3"/>
      <c r="K48" s="3"/>
      <c r="L48" s="3"/>
      <c r="M48" s="3"/>
      <c r="N48" s="23"/>
      <c r="O48" s="191" t="s">
        <v>38</v>
      </c>
      <c r="P48" s="192"/>
      <c r="Q48" s="192"/>
      <c r="R48" s="167">
        <f>+Q31</f>
        <v>2970</v>
      </c>
      <c r="S48" s="192"/>
      <c r="T48" s="163" t="s">
        <v>19</v>
      </c>
      <c r="U48" s="164"/>
      <c r="V48" s="164"/>
      <c r="W48" s="22" t="s">
        <v>20</v>
      </c>
      <c r="X48" s="245">
        <v>2</v>
      </c>
      <c r="Y48" s="245"/>
      <c r="Z48" s="193" t="s">
        <v>25</v>
      </c>
      <c r="AA48" s="193"/>
      <c r="AB48" s="22" t="s">
        <v>22</v>
      </c>
      <c r="AC48" s="167">
        <f>+R48*X48</f>
        <v>5940</v>
      </c>
      <c r="AD48" s="167"/>
      <c r="AE48" s="167"/>
      <c r="AF48" s="56" t="s">
        <v>23</v>
      </c>
    </row>
    <row r="49" spans="2:32" s="51" customFormat="1" ht="18" x14ac:dyDescent="0.45">
      <c r="B49" s="195"/>
      <c r="C49" s="55" t="str">
        <f>+C34</f>
        <v>「土木施工の基礎技術」（定価4,400円税込）</v>
      </c>
      <c r="D49" s="23"/>
      <c r="E49" s="5"/>
      <c r="F49" s="57"/>
      <c r="G49" s="57"/>
      <c r="H49" s="57"/>
      <c r="I49" s="23"/>
      <c r="J49" s="23"/>
      <c r="K49" s="23"/>
      <c r="L49" s="23"/>
      <c r="M49" s="5"/>
      <c r="N49" s="23"/>
      <c r="O49" s="191" t="s">
        <v>38</v>
      </c>
      <c r="P49" s="192"/>
      <c r="Q49" s="192"/>
      <c r="R49" s="167">
        <f>+Q34</f>
        <v>3960</v>
      </c>
      <c r="S49" s="192"/>
      <c r="T49" s="163" t="s">
        <v>19</v>
      </c>
      <c r="U49" s="164"/>
      <c r="V49" s="164"/>
      <c r="W49" s="22" t="s">
        <v>20</v>
      </c>
      <c r="X49" s="245">
        <v>2</v>
      </c>
      <c r="Y49" s="245"/>
      <c r="Z49" s="193" t="s">
        <v>25</v>
      </c>
      <c r="AA49" s="193"/>
      <c r="AB49" s="22" t="s">
        <v>22</v>
      </c>
      <c r="AC49" s="167">
        <f>+R49*X49</f>
        <v>7920</v>
      </c>
      <c r="AD49" s="167"/>
      <c r="AE49" s="167"/>
      <c r="AF49" s="56" t="s">
        <v>23</v>
      </c>
    </row>
    <row r="50" spans="2:32" s="51" customFormat="1" ht="18" x14ac:dyDescent="0.45">
      <c r="B50" s="195"/>
      <c r="C50" s="55"/>
      <c r="D50" s="23"/>
      <c r="E50" s="5"/>
      <c r="F50" s="57"/>
      <c r="G50" s="57"/>
      <c r="H50" s="57"/>
      <c r="I50" s="23"/>
      <c r="J50" s="23"/>
      <c r="K50" s="23"/>
      <c r="L50" s="23"/>
      <c r="M50" s="5"/>
      <c r="N50" s="23"/>
      <c r="P50" s="58"/>
      <c r="Q50" s="58"/>
      <c r="R50" s="35"/>
      <c r="S50" s="58"/>
      <c r="T50" s="37"/>
      <c r="U50" s="38"/>
      <c r="V50" s="38"/>
      <c r="W50" s="22"/>
      <c r="X50" s="2"/>
      <c r="Y50" s="2"/>
      <c r="Z50" s="23"/>
      <c r="AA50" s="23"/>
      <c r="AB50" s="22"/>
      <c r="AC50" s="35"/>
      <c r="AD50" s="35"/>
      <c r="AE50" s="35"/>
      <c r="AF50" s="56"/>
    </row>
    <row r="51" spans="2:32" s="51" customFormat="1" ht="18" customHeight="1" x14ac:dyDescent="0.45">
      <c r="B51" s="195"/>
      <c r="C51" s="59"/>
      <c r="D51" s="23"/>
      <c r="E51" s="3"/>
      <c r="F51" s="3"/>
      <c r="G51" s="3"/>
      <c r="H51" s="3"/>
      <c r="I51" s="3"/>
      <c r="J51" s="3"/>
      <c r="K51" s="3"/>
      <c r="L51" s="3"/>
      <c r="M51" s="3"/>
      <c r="N51" s="23"/>
      <c r="P51" s="57"/>
      <c r="T51" s="22" t="s">
        <v>39</v>
      </c>
      <c r="V51" s="23"/>
      <c r="W51" s="22"/>
      <c r="X51" s="60" t="s">
        <v>40</v>
      </c>
      <c r="Y51" s="60"/>
      <c r="Z51" s="61"/>
      <c r="AA51" s="61"/>
      <c r="AB51" s="61"/>
      <c r="AC51" s="171">
        <v>660</v>
      </c>
      <c r="AD51" s="171"/>
      <c r="AE51" s="171"/>
      <c r="AF51" s="56" t="s">
        <v>23</v>
      </c>
    </row>
    <row r="52" spans="2:32" s="6" customFormat="1" ht="18" customHeight="1" x14ac:dyDescent="0.45">
      <c r="B52" s="196"/>
      <c r="C52" s="62"/>
      <c r="D52" s="60"/>
      <c r="E52" s="63"/>
      <c r="F52" s="63"/>
      <c r="G52" s="63"/>
      <c r="H52" s="63"/>
      <c r="I52" s="63"/>
      <c r="J52" s="63"/>
      <c r="K52" s="63"/>
      <c r="L52" s="63"/>
      <c r="M52" s="63"/>
      <c r="N52" s="60"/>
      <c r="O52" s="64"/>
      <c r="P52" s="65"/>
      <c r="Q52" s="65"/>
      <c r="R52" s="65"/>
      <c r="S52" s="60"/>
      <c r="T52" s="60"/>
      <c r="U52" s="60"/>
      <c r="V52" s="60"/>
      <c r="W52" s="61"/>
      <c r="X52" s="60"/>
      <c r="Y52" s="60"/>
      <c r="Z52" s="185" t="s">
        <v>26</v>
      </c>
      <c r="AA52" s="185"/>
      <c r="AB52" s="185"/>
      <c r="AC52" s="186">
        <f>IF(SUM(AC48:AE49)=0,0,SUM(AC48:AE51))</f>
        <v>14520</v>
      </c>
      <c r="AD52" s="186"/>
      <c r="AE52" s="186"/>
      <c r="AF52" s="66" t="s">
        <v>23</v>
      </c>
    </row>
    <row r="53" spans="2:32" s="6" customFormat="1" ht="18" customHeight="1" x14ac:dyDescent="0.45">
      <c r="B53" s="51" t="s">
        <v>41</v>
      </c>
      <c r="C53" s="51"/>
      <c r="D53" s="51"/>
      <c r="E53" s="51"/>
      <c r="F53" s="51"/>
      <c r="G53" s="51"/>
      <c r="H53" s="51"/>
      <c r="I53" s="51"/>
      <c r="J53" s="51"/>
      <c r="K53" s="51"/>
      <c r="L53" s="51"/>
      <c r="M53" s="51"/>
      <c r="N53" s="51"/>
      <c r="O53" s="51"/>
      <c r="P53" s="51"/>
      <c r="Q53" s="51"/>
      <c r="R53" s="51"/>
      <c r="S53" s="51"/>
      <c r="T53" s="51"/>
      <c r="U53" s="51"/>
      <c r="V53" s="51"/>
      <c r="W53" s="51"/>
      <c r="X53" s="51"/>
      <c r="Y53" s="241" t="s">
        <v>88</v>
      </c>
      <c r="Z53" s="241"/>
      <c r="AA53" s="241"/>
      <c r="AB53" s="241"/>
      <c r="AC53" s="241"/>
      <c r="AD53" s="241"/>
      <c r="AE53" s="241"/>
      <c r="AF53" s="241"/>
    </row>
    <row r="54" spans="2:32" s="6" customFormat="1" ht="36" customHeight="1" x14ac:dyDescent="0.45">
      <c r="B54" s="242" t="s">
        <v>65</v>
      </c>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4"/>
    </row>
    <row r="55" spans="2:32" s="6" customFormat="1" ht="13.2" customHeight="1" x14ac:dyDescent="0.45">
      <c r="C55" s="67" t="s">
        <v>42</v>
      </c>
      <c r="D55" s="3"/>
      <c r="H55" s="6" t="s">
        <v>43</v>
      </c>
      <c r="L55" s="3"/>
      <c r="M55" s="3"/>
      <c r="AA55" s="4"/>
      <c r="AB55" s="4"/>
      <c r="AC55" s="4"/>
      <c r="AD55" s="4"/>
      <c r="AE55" s="4"/>
    </row>
    <row r="56" spans="2:32" s="6" customFormat="1" ht="13.2" customHeight="1" x14ac:dyDescent="0.45">
      <c r="H56" s="6" t="s">
        <v>44</v>
      </c>
      <c r="AA56" s="3"/>
      <c r="AC56" s="5" t="s">
        <v>45</v>
      </c>
      <c r="AD56" s="3"/>
      <c r="AE56" s="3"/>
    </row>
    <row r="57" spans="2:32" s="6" customFormat="1" ht="13.2" customHeight="1" x14ac:dyDescent="0.45">
      <c r="C57" s="6" t="s">
        <v>70</v>
      </c>
      <c r="AA57" s="3"/>
      <c r="AB57" s="3"/>
      <c r="AC57" s="3"/>
      <c r="AD57" s="3"/>
      <c r="AE57" s="3"/>
    </row>
    <row r="58" spans="2:32" s="6" customFormat="1" ht="13.2" customHeight="1" x14ac:dyDescent="0.45">
      <c r="C58" s="6" t="s">
        <v>46</v>
      </c>
      <c r="AD58" s="3"/>
      <c r="AE58" s="3"/>
    </row>
  </sheetData>
  <sheetProtection algorithmName="SHA-512" hashValue="ks2BLrz2wEBf5X/vlPp00fJRwnw4nO7Ylbm/VaKNQM9rhHV2bnHej8Ayn4y33kw3g3EFc7/MS3Hv9XJ3t6tXhQ==" saltValue="AqhpBg9Px7853JQehGs8JQ==" spinCount="100000" sheet="1" objects="1" scenarios="1"/>
  <mergeCells count="11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L42:M42"/>
    <mergeCell ref="O42:Q42"/>
    <mergeCell ref="R42:S42"/>
    <mergeCell ref="Z42:AE42"/>
    <mergeCell ref="Q34:R34"/>
    <mergeCell ref="S34:U34"/>
    <mergeCell ref="W34:X34"/>
    <mergeCell ref="Y34:Z34"/>
    <mergeCell ref="AB34:AD34"/>
    <mergeCell ref="T35:Z35"/>
    <mergeCell ref="AA35:AD35"/>
    <mergeCell ref="B37:AF38"/>
    <mergeCell ref="B40:D40"/>
    <mergeCell ref="E40:AF40"/>
    <mergeCell ref="C42:E42"/>
    <mergeCell ref="F42:G42"/>
    <mergeCell ref="I42:K42"/>
    <mergeCell ref="Q29:R29"/>
    <mergeCell ref="S29:U29"/>
    <mergeCell ref="W29:X29"/>
    <mergeCell ref="Y29:Z29"/>
    <mergeCell ref="AB29:AD29"/>
    <mergeCell ref="Q31:R31"/>
    <mergeCell ref="S31:U31"/>
    <mergeCell ref="W31:X31"/>
    <mergeCell ref="Y31:Z31"/>
    <mergeCell ref="AB31:AD31"/>
    <mergeCell ref="B26:B27"/>
    <mergeCell ref="C26:M27"/>
    <mergeCell ref="N26:V26"/>
    <mergeCell ref="W26:AF27"/>
    <mergeCell ref="N27:V27"/>
    <mergeCell ref="Q28:R28"/>
    <mergeCell ref="S28:U28"/>
    <mergeCell ref="W28:X28"/>
    <mergeCell ref="Y28:Z28"/>
    <mergeCell ref="AB28:AD28"/>
    <mergeCell ref="B22:B23"/>
    <mergeCell ref="C22:M23"/>
    <mergeCell ref="N22:V22"/>
    <mergeCell ref="W22:AF23"/>
    <mergeCell ref="N23:V23"/>
    <mergeCell ref="B24:B25"/>
    <mergeCell ref="C24:M25"/>
    <mergeCell ref="N24:V24"/>
    <mergeCell ref="W24:AF25"/>
    <mergeCell ref="N25:V25"/>
    <mergeCell ref="B18:B19"/>
    <mergeCell ref="C18:M19"/>
    <mergeCell ref="N18:V18"/>
    <mergeCell ref="W18:AF19"/>
    <mergeCell ref="N19:V19"/>
    <mergeCell ref="B20:B21"/>
    <mergeCell ref="C20:M21"/>
    <mergeCell ref="N20:V20"/>
    <mergeCell ref="W20:AF21"/>
    <mergeCell ref="N21:V21"/>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B6:D6"/>
    <mergeCell ref="E6:K6"/>
    <mergeCell ref="M6:O6"/>
    <mergeCell ref="P6:V6"/>
    <mergeCell ref="W6:Y6"/>
    <mergeCell ref="Z6:AF6"/>
    <mergeCell ref="B2:Q2"/>
    <mergeCell ref="R2:AF2"/>
    <mergeCell ref="B3:Q3"/>
    <mergeCell ref="R3:AF3"/>
    <mergeCell ref="B4:Q4"/>
    <mergeCell ref="R4:AF4"/>
  </mergeCells>
  <phoneticPr fontId="3"/>
  <conditionalFormatting sqref="P6">
    <cfRule type="expression" dxfId="3" priority="1">
      <formula>P6&lt;&gt;""</formula>
    </cfRule>
    <cfRule type="expression" dxfId="2" priority="2">
      <formula>P6=""</formula>
    </cfRule>
  </conditionalFormatting>
  <conditionalFormatting sqref="Z6">
    <cfRule type="expression" dxfId="1" priority="3">
      <formula>Z6&lt;&gt;""</formula>
    </cfRule>
    <cfRule type="expression" dxfId="0" priority="4">
      <formula>Z6=""</formula>
    </cfRule>
  </conditionalFormatting>
  <dataValidations count="4">
    <dataValidation imeMode="hiragana" allowBlank="1" showInputMessage="1" showErrorMessage="1" sqref="B13:AF13 N19 B54:AF54 N23 C22 N25 C20 C18 N21 C24 N27 C26 E9:R11 Y9:AF11 N18:V18 N20:V20" xr:uid="{00000000-0002-0000-0100-000000000000}"/>
    <dataValidation imeMode="off" allowBlank="1" showInputMessage="1" showErrorMessage="1" sqref="F12:AF12 E14:K14 O14:U14 Y14:AF14" xr:uid="{00000000-0002-0000-0100-000001000000}"/>
    <dataValidation imeMode="fullKatakana" allowBlank="1" showInputMessage="1" showErrorMessage="1" sqref="N26 N24 N22" xr:uid="{00000000-0002-0000-0100-000002000000}"/>
    <dataValidation type="list" allowBlank="1" showInputMessage="1" showErrorMessage="1" sqref="W18:AF27" xr:uid="{00000000-0002-0000-0100-000003000000}">
      <formula1>"購入する,持参する"</formula1>
    </dataValidation>
  </dataValidations>
  <hyperlinks>
    <hyperlink ref="B3" r:id="rId1" display="er-touhoku-info11@zai-keicho.or.jp" xr:uid="{00000000-0004-0000-0100-000000000000}"/>
    <hyperlink ref="B3:Q3" r:id="rId2" display="chubusemi@zai-keicho.or.jp" xr:uid="{00000000-0004-0000-0100-000001000000}"/>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7169" r:id="rId6" name="Check Box 1">
              <controlPr defaultSize="0" autoFill="0" autoLine="0" autoPict="0">
                <anchor moveWithCells="1">
                  <from>
                    <xdr:col>24</xdr:col>
                    <xdr:colOff>38100</xdr:colOff>
                    <xdr:row>42</xdr:row>
                    <xdr:rowOff>60960</xdr:rowOff>
                  </from>
                  <to>
                    <xdr:col>27</xdr:col>
                    <xdr:colOff>30480</xdr:colOff>
                    <xdr:row>44</xdr:row>
                    <xdr:rowOff>0</xdr:rowOff>
                  </to>
                </anchor>
              </controlPr>
            </control>
          </mc:Choice>
        </mc:AlternateContent>
        <mc:AlternateContent xmlns:mc="http://schemas.openxmlformats.org/markup-compatibility/2006">
          <mc:Choice Requires="x14">
            <control shapeId="7170"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安藤 夏千</cp:lastModifiedBy>
  <cp:lastPrinted>2024-09-17T06:02:57Z</cp:lastPrinted>
  <dcterms:created xsi:type="dcterms:W3CDTF">2023-11-09T06:23:51Z</dcterms:created>
  <dcterms:modified xsi:type="dcterms:W3CDTF">2025-10-21T01:51:09Z</dcterms:modified>
  <cp:contentStatus/>
</cp:coreProperties>
</file>